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nancial Analysis\Reports\"/>
    </mc:Choice>
  </mc:AlternateContent>
  <xr:revisionPtr revIDLastSave="0" documentId="13_ncr:1_{D3659129-C5BD-483A-BD5B-F06988D1108B}" xr6:coauthVersionLast="36" xr6:coauthVersionMax="36" xr10:uidLastSave="{00000000-0000-0000-0000-000000000000}"/>
  <bookViews>
    <workbookView xWindow="5715" yWindow="0" windowWidth="28800" windowHeight="12225" tabRatio="742" xr2:uid="{00000000-000D-0000-FFFF-FFFF00000000}"/>
  </bookViews>
  <sheets>
    <sheet name="القطاع الكلي" sheetId="2" r:id="rId1"/>
    <sheet name="اداء قطاعات السوق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2" l="1"/>
  <c r="B7" i="2"/>
  <c r="B17" i="2" l="1"/>
  <c r="B15" i="2"/>
  <c r="B14" i="2"/>
  <c r="B6" i="2" l="1"/>
</calcChain>
</file>

<file path=xl/sharedStrings.xml><?xml version="1.0" encoding="utf-8"?>
<sst xmlns="http://schemas.openxmlformats.org/spreadsheetml/2006/main" count="32" uniqueCount="32">
  <si>
    <t>البيان</t>
  </si>
  <si>
    <t>Description</t>
  </si>
  <si>
    <t>عدد الشركات العاملة (المراكز الرئيسية)</t>
  </si>
  <si>
    <t>Number of member companies (Headquarters)</t>
  </si>
  <si>
    <t>عدد فروع  شركات الوساطة المالية</t>
  </si>
  <si>
    <t>Number of branch of member companies</t>
  </si>
  <si>
    <t>عدد موظفين شركات الوساطة المالية (ذكور)</t>
  </si>
  <si>
    <t>Number of member companies employees (males)</t>
  </si>
  <si>
    <t>عدد موظفين شركات الوساطة المالية (اناث)</t>
  </si>
  <si>
    <t>Number of member companies employees (females)</t>
  </si>
  <si>
    <t>مجموع الموظفين</t>
  </si>
  <si>
    <t>Total of employees</t>
  </si>
  <si>
    <t>مجموع الموجودات</t>
  </si>
  <si>
    <t>Total assets</t>
  </si>
  <si>
    <t>مجموع المطلوبات</t>
  </si>
  <si>
    <t>Total liabilities</t>
  </si>
  <si>
    <t>مجموع حقوق الملكية</t>
  </si>
  <si>
    <t>Total shareholder's equity</t>
  </si>
  <si>
    <t>رأس المال المدفوع</t>
  </si>
  <si>
    <t>Paid up capital</t>
  </si>
  <si>
    <t>عمولات نشاط الوساطة المالية في سوق فلسطين للأوراق المالية</t>
  </si>
  <si>
    <t>Palestine Member Trading Commission</t>
  </si>
  <si>
    <t>عمولات نشاط الوساطة المالية في أسواق مالية خارجية</t>
  </si>
  <si>
    <t xml:space="preserve">International Member Trading Commission </t>
  </si>
  <si>
    <t>صافي الدخل بعد الضريبة</t>
  </si>
  <si>
    <t>Net profit (losses)</t>
  </si>
  <si>
    <t>صافي الدخل الشامل</t>
  </si>
  <si>
    <t>Comprehensive income</t>
  </si>
  <si>
    <t xml:space="preserve">* تفصح شركات الأوراق المالية الأعضاء عن بياناتها المالية بشكل سنوي ونصف سنوي </t>
  </si>
  <si>
    <t>* Securities firms disclose its financial statements in annual and semi annual base.</t>
  </si>
  <si>
    <t>أبرز المؤشرات والإحصائيات الخاصة بشركات الأوراق المالية كما بتاريخ 31 كانون أول 2025، (دولار أمريكي)*</t>
  </si>
  <si>
    <t>Securities companies key indicators - Dec 2025, (US Dollar)*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</si>
</sst>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;[Red]#,##0"/>
  </numFmts>
  <fonts count="8" x14ac:knownFonts="1">
    <font>
      <sz val="11"/>
      <color theme="1"/>
      <name val="Calibri"/>
      <family val="2"/>
      <scheme val="minor"/>
    </font>
    <font>
      <sz val="11"/>
      <color rgb="FF5F497A"/>
      <name val="Arial"/>
      <family val="2"/>
    </font>
    <font>
      <b/>
      <sz val="12"/>
      <color rgb="FF5F497A"/>
      <name val="Arial"/>
      <family val="2"/>
    </font>
    <font>
      <sz val="11"/>
      <color rgb="FFFFFFFF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rgb="FF5F497A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D8E8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8064A2"/>
      </top>
      <bottom style="medium">
        <color rgb="FF8064A2"/>
      </bottom>
      <diagonal/>
    </border>
    <border>
      <left/>
      <right/>
      <top/>
      <bottom style="medium">
        <color rgb="FF8064A2"/>
      </bottom>
      <diagonal/>
    </border>
  </borders>
  <cellStyleXfs count="3">
    <xf numFmtId="0" fontId="0" fillId="0" borderId="0"/>
    <xf numFmtId="0" fontId="4" fillId="2" borderId="0" applyFont="0" applyAlignment="0">
      <alignment horizontal="center" vertical="center"/>
    </xf>
    <xf numFmtId="0" fontId="5" fillId="0" borderId="0">
      <alignment vertical="top"/>
    </xf>
  </cellStyleXfs>
  <cellXfs count="33">
    <xf numFmtId="0" fontId="0" fillId="0" borderId="0" xfId="0"/>
    <xf numFmtId="0" fontId="1" fillId="3" borderId="0" xfId="0" applyFont="1" applyFill="1" applyBorder="1" applyAlignment="1">
      <alignment horizontal="right" vertical="center" wrapText="1" readingOrder="2"/>
    </xf>
    <xf numFmtId="164" fontId="1" fillId="3" borderId="0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right" vertical="center" wrapText="1" readingOrder="2"/>
    </xf>
    <xf numFmtId="164" fontId="1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 readingOrder="2"/>
    </xf>
    <xf numFmtId="0" fontId="3" fillId="0" borderId="0" xfId="0" applyFont="1" applyFill="1" applyBorder="1" applyAlignment="1">
      <alignment horizontal="center" vertical="center" wrapText="1" readingOrder="2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 readingOrder="2"/>
    </xf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 readingOrder="2"/>
    </xf>
    <xf numFmtId="0" fontId="0" fillId="0" borderId="0" xfId="0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left" vertical="center" wrapText="1"/>
    </xf>
    <xf numFmtId="38" fontId="1" fillId="3" borderId="0" xfId="0" applyNumberFormat="1" applyFont="1" applyFill="1" applyBorder="1" applyAlignment="1">
      <alignment horizontal="center" vertical="center" wrapText="1"/>
    </xf>
    <xf numFmtId="38" fontId="1" fillId="2" borderId="0" xfId="0" applyNumberFormat="1" applyFont="1" applyFill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38" fontId="1" fillId="2" borderId="0" xfId="0" applyNumberFormat="1" applyFont="1" applyFill="1" applyBorder="1" applyAlignment="1">
      <alignment horizontal="center" vertical="center"/>
    </xf>
    <xf numFmtId="38" fontId="1" fillId="3" borderId="0" xfId="0" applyNumberFormat="1" applyFont="1" applyFill="1" applyBorder="1" applyAlignment="1">
      <alignment horizontal="center" vertical="center"/>
    </xf>
    <xf numFmtId="38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/>
    <xf numFmtId="0" fontId="1" fillId="0" borderId="2" xfId="0" applyFont="1" applyFill="1" applyBorder="1" applyAlignment="1">
      <alignment horizontal="right" vertical="center" wrapText="1" readingOrder="2"/>
    </xf>
    <xf numFmtId="38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readingOrder="2"/>
    </xf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3">
    <cellStyle name="Normal" xfId="0" builtinId="0"/>
    <cellStyle name="Normal 2" xfId="2" xr:uid="{5F68FEE3-E941-405E-B9F9-C263B1C86055}"/>
    <cellStyle name="Style 1" xfId="1" xr:uid="{00000000-0005-0000-0000-000003000000}"/>
  </cellStyles>
  <dxfs count="0"/>
  <tableStyles count="1" defaultTableStyle="TableStyleMedium2" defaultPivotStyle="PivotStyleLight16">
    <tableStyle name="Invisible" pivot="0" table="0" count="0" xr9:uid="{CC92D8D5-2AE3-4EC6-A7C3-B30745C96B1E}"/>
  </tableStyles>
  <colors>
    <mruColors>
      <color rgb="FF5F497A"/>
      <color rgb="FF8064A2"/>
      <color rgb="FFDFD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showGridLines="0" rightToLeft="1" tabSelected="1" zoomScaleNormal="100" workbookViewId="0">
      <selection activeCell="B29" sqref="B29"/>
    </sheetView>
  </sheetViews>
  <sheetFormatPr defaultColWidth="9.140625" defaultRowHeight="15" x14ac:dyDescent="0.25"/>
  <cols>
    <col min="1" max="1" width="42.85546875" customWidth="1"/>
    <col min="2" max="2" width="20.5703125" customWidth="1"/>
    <col min="3" max="3" width="53.85546875" customWidth="1"/>
    <col min="4" max="7" width="26.42578125" customWidth="1"/>
    <col min="8" max="8" width="49.85546875" customWidth="1"/>
  </cols>
  <sheetData>
    <row r="1" spans="1:8" ht="15.75" x14ac:dyDescent="0.25">
      <c r="A1" s="32" t="s">
        <v>30</v>
      </c>
      <c r="B1" s="32"/>
      <c r="C1" s="32"/>
    </row>
    <row r="2" spans="1:8" ht="15.75" x14ac:dyDescent="0.25">
      <c r="A2" s="32" t="s">
        <v>31</v>
      </c>
      <c r="B2" s="32"/>
      <c r="C2" s="32"/>
    </row>
    <row r="3" spans="1:8" ht="12.75" customHeight="1" thickBot="1" x14ac:dyDescent="0.3">
      <c r="A3" s="16"/>
      <c r="B3" s="16"/>
      <c r="C3" s="16"/>
      <c r="D3" s="15"/>
      <c r="E3" s="15"/>
      <c r="F3" s="15"/>
      <c r="G3" s="15"/>
      <c r="H3" s="15"/>
    </row>
    <row r="4" spans="1:8" ht="16.5" thickBot="1" x14ac:dyDescent="0.3">
      <c r="A4" s="17" t="s">
        <v>0</v>
      </c>
      <c r="B4" s="17">
        <v>2025</v>
      </c>
      <c r="C4" s="17" t="s">
        <v>1</v>
      </c>
      <c r="D4" s="15"/>
      <c r="E4" s="15"/>
      <c r="F4" s="15"/>
      <c r="G4" s="15"/>
      <c r="H4" s="15"/>
    </row>
    <row r="5" spans="1:8" ht="15.75" x14ac:dyDescent="0.25">
      <c r="A5" s="1" t="s">
        <v>2</v>
      </c>
      <c r="B5" s="2">
        <v>9</v>
      </c>
      <c r="C5" s="3" t="s">
        <v>3</v>
      </c>
      <c r="D5" s="6"/>
      <c r="E5" s="6"/>
      <c r="F5" s="6"/>
      <c r="G5" s="6"/>
      <c r="H5" s="6"/>
    </row>
    <row r="6" spans="1:8" x14ac:dyDescent="0.25">
      <c r="A6" s="4" t="s">
        <v>4</v>
      </c>
      <c r="B6" s="5">
        <f>0+2+1+3+1+0+0+0+0</f>
        <v>7</v>
      </c>
      <c r="C6" s="18" t="s">
        <v>5</v>
      </c>
      <c r="D6" s="7"/>
      <c r="E6" s="7"/>
      <c r="F6" s="7"/>
      <c r="G6" s="7"/>
      <c r="H6" s="7"/>
    </row>
    <row r="7" spans="1:8" x14ac:dyDescent="0.25">
      <c r="A7" s="1" t="s">
        <v>6</v>
      </c>
      <c r="B7" s="19">
        <f>7+8+10+8+5+17+10+18</f>
        <v>83</v>
      </c>
      <c r="C7" s="12" t="s">
        <v>7</v>
      </c>
      <c r="D7" s="9"/>
      <c r="E7" s="9"/>
      <c r="F7" s="9"/>
      <c r="G7" s="9"/>
      <c r="H7" s="8"/>
    </row>
    <row r="8" spans="1:8" x14ac:dyDescent="0.25">
      <c r="A8" s="4" t="s">
        <v>8</v>
      </c>
      <c r="B8" s="20">
        <f>3+4+7+2+1+10+5+17</f>
        <v>49</v>
      </c>
      <c r="C8" s="18" t="s">
        <v>9</v>
      </c>
      <c r="D8" s="11"/>
      <c r="E8" s="11"/>
      <c r="F8" s="11"/>
      <c r="G8" s="11"/>
      <c r="H8" s="12"/>
    </row>
    <row r="9" spans="1:8" x14ac:dyDescent="0.25">
      <c r="A9" s="1" t="s">
        <v>10</v>
      </c>
      <c r="B9" s="19">
        <v>132</v>
      </c>
      <c r="C9" s="3" t="s">
        <v>11</v>
      </c>
      <c r="D9" s="11"/>
      <c r="E9" s="11"/>
      <c r="F9" s="11"/>
      <c r="G9" s="11"/>
      <c r="H9" s="13"/>
    </row>
    <row r="10" spans="1:8" x14ac:dyDescent="0.25">
      <c r="A10" s="4" t="s">
        <v>12</v>
      </c>
      <c r="B10" s="20">
        <v>91784770</v>
      </c>
      <c r="C10" s="18" t="s">
        <v>13</v>
      </c>
      <c r="D10" s="11"/>
      <c r="E10" s="11"/>
      <c r="F10" s="11"/>
      <c r="G10" s="11"/>
      <c r="H10" s="13"/>
    </row>
    <row r="11" spans="1:8" x14ac:dyDescent="0.25">
      <c r="A11" s="1" t="s">
        <v>14</v>
      </c>
      <c r="B11" s="21">
        <v>42034903</v>
      </c>
      <c r="C11" s="3" t="s">
        <v>15</v>
      </c>
      <c r="D11" s="11"/>
      <c r="E11" s="11"/>
      <c r="F11" s="11"/>
      <c r="G11" s="11"/>
      <c r="H11" s="13"/>
    </row>
    <row r="12" spans="1:8" x14ac:dyDescent="0.25">
      <c r="A12" s="4" t="s">
        <v>16</v>
      </c>
      <c r="B12" s="22">
        <v>49749867</v>
      </c>
      <c r="C12" s="18" t="s">
        <v>17</v>
      </c>
      <c r="D12" s="11"/>
      <c r="E12" s="11"/>
      <c r="F12" s="11"/>
      <c r="G12" s="11"/>
      <c r="H12" s="13"/>
    </row>
    <row r="13" spans="1:8" x14ac:dyDescent="0.25">
      <c r="A13" s="1" t="s">
        <v>18</v>
      </c>
      <c r="B13" s="23">
        <v>43650977</v>
      </c>
      <c r="C13" s="3" t="s">
        <v>19</v>
      </c>
      <c r="D13" s="14"/>
      <c r="E13" s="14"/>
      <c r="F13" s="14"/>
      <c r="G13" s="14"/>
      <c r="H13" s="14"/>
    </row>
    <row r="14" spans="1:8" ht="28.5" x14ac:dyDescent="0.25">
      <c r="A14" s="4" t="s">
        <v>20</v>
      </c>
      <c r="B14" s="22">
        <f>96842+315839+151360+1966916+44845+496888+5782+216707</f>
        <v>3295179</v>
      </c>
      <c r="C14" s="18" t="s">
        <v>21</v>
      </c>
      <c r="D14" s="14"/>
      <c r="E14" s="14"/>
      <c r="F14" s="14"/>
      <c r="G14" s="14"/>
      <c r="H14" s="14"/>
    </row>
    <row r="15" spans="1:8" x14ac:dyDescent="0.25">
      <c r="A15" s="10" t="s">
        <v>22</v>
      </c>
      <c r="B15" s="24">
        <f>85086+184741+401385+1960407+103753+265972+515070+1834934+713523</f>
        <v>6064871</v>
      </c>
      <c r="C15" s="12" t="s">
        <v>23</v>
      </c>
      <c r="D15" s="14"/>
      <c r="E15" s="14"/>
      <c r="F15" s="14"/>
      <c r="G15" s="14"/>
      <c r="H15" s="14"/>
    </row>
    <row r="16" spans="1:8" x14ac:dyDescent="0.25">
      <c r="A16" s="4" t="s">
        <v>24</v>
      </c>
      <c r="B16" s="22">
        <v>6780451</v>
      </c>
      <c r="C16" s="18" t="s">
        <v>25</v>
      </c>
    </row>
    <row r="17" spans="1:3" ht="15.75" thickBot="1" x14ac:dyDescent="0.3">
      <c r="A17" s="26" t="s">
        <v>26</v>
      </c>
      <c r="B17" s="27">
        <f>23878+171534+78672+2894676+114794+134696+167970+370184+2554852</f>
        <v>6511256</v>
      </c>
      <c r="C17" s="28" t="s">
        <v>27</v>
      </c>
    </row>
    <row r="18" spans="1:3" x14ac:dyDescent="0.25">
      <c r="A18" s="25"/>
      <c r="B18" s="25"/>
      <c r="C18" s="25"/>
    </row>
    <row r="19" spans="1:3" x14ac:dyDescent="0.25">
      <c r="A19" s="29" t="s">
        <v>28</v>
      </c>
      <c r="B19" s="30"/>
      <c r="C19" s="30"/>
    </row>
    <row r="20" spans="1:3" x14ac:dyDescent="0.25">
      <c r="A20" s="30"/>
      <c r="B20" s="30"/>
      <c r="C20" s="31" t="s">
        <v>29</v>
      </c>
    </row>
  </sheetData>
  <mergeCells count="2">
    <mergeCell ref="A1:C1"/>
    <mergeCell ref="A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rightToLeft="1" zoomScale="80" zoomScaleNormal="80" workbookViewId="0">
      <selection activeCell="H1" sqref="H1"/>
    </sheetView>
  </sheetViews>
  <sheetFormatPr defaultColWidth="23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القطاع الكلي</vt:lpstr>
      <vt:lpstr>اداء قطاعات السوق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Baker Saleh</dc:creator>
  <cp:lastModifiedBy>Hussni Naser</cp:lastModifiedBy>
  <dcterms:created xsi:type="dcterms:W3CDTF">2022-05-22T08:05:34Z</dcterms:created>
  <dcterms:modified xsi:type="dcterms:W3CDTF">2026-07-06T05:12:57Z</dcterms:modified>
</cp:coreProperties>
</file>