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ohammad data\Financial Analysis Division\Statistics\2025\Q 4\موقع الهيئة\"/>
    </mc:Choice>
  </mc:AlternateContent>
  <xr:revisionPtr revIDLastSave="0" documentId="13_ncr:1_{B12EDCDB-71DD-4E8B-936B-1D80F843E107}" xr6:coauthVersionLast="36" xr6:coauthVersionMax="36" xr10:uidLastSave="{00000000-0000-0000-0000-000000000000}"/>
  <bookViews>
    <workbookView xWindow="0" yWindow="0" windowWidth="28800" windowHeight="12225" xr2:uid="{E0812C8A-03F6-4319-9ECB-84ADDF382934}"/>
  </bookViews>
  <sheets>
    <sheet name="Sheet1" sheetId="1" r:id="rId1"/>
  </sheets>
  <definedNames>
    <definedName name="totaln">Sheet1!$B$15</definedName>
    <definedName name="totalv">Sheet1!$D$15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9" i="1" l="1"/>
  <c r="E21" i="1"/>
  <c r="E22" i="1"/>
  <c r="E23" i="1"/>
  <c r="E24" i="1"/>
  <c r="E25" i="1"/>
  <c r="E26" i="1"/>
  <c r="E27" i="1"/>
  <c r="E28" i="1"/>
  <c r="E20" i="1"/>
  <c r="C21" i="1"/>
  <c r="C22" i="1"/>
  <c r="C23" i="1"/>
  <c r="C24" i="1"/>
  <c r="C25" i="1"/>
  <c r="C26" i="1"/>
  <c r="C27" i="1"/>
  <c r="C28" i="1"/>
  <c r="C29" i="1"/>
  <c r="C20" i="1"/>
  <c r="D30" i="1"/>
  <c r="B30" i="1"/>
  <c r="C30" i="1" l="1"/>
  <c r="E30" i="1"/>
  <c r="E5" i="1"/>
  <c r="C7" i="1"/>
  <c r="C6" i="1"/>
  <c r="C5" i="1"/>
  <c r="D15" i="1" l="1"/>
  <c r="B15" i="1" l="1"/>
  <c r="E11" i="1" l="1"/>
  <c r="C11" i="1"/>
  <c r="E12" i="1" l="1"/>
  <c r="C8" i="1"/>
  <c r="E6" i="1"/>
  <c r="E9" i="1"/>
  <c r="E8" i="1"/>
  <c r="E14" i="1"/>
  <c r="E7" i="1"/>
  <c r="E13" i="1"/>
  <c r="E10" i="1"/>
  <c r="C12" i="1"/>
  <c r="C9" i="1"/>
  <c r="C14" i="1"/>
  <c r="C13" i="1"/>
  <c r="C10" i="1"/>
  <c r="E15" i="1" l="1"/>
  <c r="C15" i="1"/>
</calcChain>
</file>

<file path=xl/sharedStrings.xml><?xml version="1.0" encoding="utf-8"?>
<sst xmlns="http://schemas.openxmlformats.org/spreadsheetml/2006/main" count="62" uniqueCount="32">
  <si>
    <t>Currency: (US Dollar)</t>
  </si>
  <si>
    <t>عدد العقود       number of contracts</t>
  </si>
  <si>
    <t>%</t>
  </si>
  <si>
    <t>قيمة العقود      value of contracts</t>
  </si>
  <si>
    <t>City</t>
  </si>
  <si>
    <t>Jericho</t>
  </si>
  <si>
    <t>Hebron</t>
  </si>
  <si>
    <t>Jerusalem</t>
  </si>
  <si>
    <t>Bethlehem</t>
  </si>
  <si>
    <t>Jenin</t>
  </si>
  <si>
    <t>Ramallah</t>
  </si>
  <si>
    <t>Tubas</t>
  </si>
  <si>
    <t>Tulkarem</t>
  </si>
  <si>
    <t>Qalqilia</t>
  </si>
  <si>
    <t>Nablus</t>
  </si>
  <si>
    <t>Total</t>
  </si>
  <si>
    <t>االمحافظة</t>
  </si>
  <si>
    <t>أريحا</t>
  </si>
  <si>
    <t>الخليل</t>
  </si>
  <si>
    <t>القدس</t>
  </si>
  <si>
    <t>بيت لحم</t>
  </si>
  <si>
    <t>جنين</t>
  </si>
  <si>
    <t>رام الله</t>
  </si>
  <si>
    <t>طوباس</t>
  </si>
  <si>
    <t>طولكرم</t>
  </si>
  <si>
    <t xml:space="preserve">قلقيلية </t>
  </si>
  <si>
    <t xml:space="preserve">نابلس </t>
  </si>
  <si>
    <t xml:space="preserve">المجموع </t>
  </si>
  <si>
    <t>مكان استخدام الأصل المؤجر 1/8/2025-30/9/2025</t>
  </si>
  <si>
    <t>مكان استخدام الأصل المؤجر 1/8/2025-31/12/2025</t>
  </si>
  <si>
    <t xml:space="preserve">Place where  leased assets are used 01/08/2025-30/09/2025 </t>
  </si>
  <si>
    <t xml:space="preserve">Place where  leased assets are used  01/08/2025-31/12/2025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</si>
</sst>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5A4573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rgb="FF5A4573"/>
      <name val="Arial"/>
      <family val="2"/>
    </font>
    <font>
      <sz val="11"/>
      <color rgb="FF5A4573"/>
      <name val="Arial"/>
      <family val="2"/>
    </font>
    <font>
      <sz val="11"/>
      <color theme="3"/>
      <name val="Arial"/>
      <family val="2"/>
    </font>
    <font>
      <sz val="10"/>
      <color rgb="FF333333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rgb="FF5A457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FD8E8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2" borderId="0" applyFont="0" applyAlignment="0">
      <alignment horizontal="center" vertical="center"/>
    </xf>
  </cellStyleXfs>
  <cellXfs count="22">
    <xf numFmtId="0" fontId="0" fillId="0" borderId="0" xfId="0"/>
    <xf numFmtId="0" fontId="3" fillId="0" borderId="1" xfId="0" applyFont="1" applyBorder="1"/>
    <xf numFmtId="0" fontId="5" fillId="2" borderId="1" xfId="3" applyFont="1" applyBorder="1" applyAlignment="1">
      <alignment horizontal="center" vertical="center" wrapText="1"/>
    </xf>
    <xf numFmtId="164" fontId="5" fillId="2" borderId="1" xfId="2" applyNumberFormat="1" applyFont="1" applyFill="1" applyBorder="1" applyAlignment="1">
      <alignment horizontal="center" vertical="center" wrapText="1"/>
    </xf>
    <xf numFmtId="0" fontId="5" fillId="2" borderId="1" xfId="3" applyFont="1" applyBorder="1" applyAlignment="1">
      <alignment horizontal="center" vertical="center"/>
    </xf>
    <xf numFmtId="164" fontId="5" fillId="0" borderId="1" xfId="2" applyNumberFormat="1" applyFont="1" applyFill="1" applyBorder="1" applyAlignment="1">
      <alignment horizontal="center" vertical="center"/>
    </xf>
    <xf numFmtId="165" fontId="6" fillId="2" borderId="1" xfId="1" applyNumberFormat="1" applyFont="1" applyFill="1" applyBorder="1" applyAlignment="1">
      <alignment vertical="center"/>
    </xf>
    <xf numFmtId="164" fontId="6" fillId="2" borderId="1" xfId="2" applyNumberFormat="1" applyFont="1" applyFill="1" applyBorder="1" applyAlignment="1">
      <alignment vertical="center"/>
    </xf>
    <xf numFmtId="164" fontId="6" fillId="2" borderId="1" xfId="3" applyNumberFormat="1" applyFont="1" applyBorder="1" applyAlignment="1">
      <alignment vertical="center"/>
    </xf>
    <xf numFmtId="165" fontId="7" fillId="0" borderId="1" xfId="1" applyNumberFormat="1" applyFont="1" applyFill="1" applyBorder="1" applyAlignment="1"/>
    <xf numFmtId="0" fontId="2" fillId="0" borderId="1" xfId="0" applyFont="1" applyBorder="1" applyAlignment="1">
      <alignment horizontal="left" vertical="center"/>
    </xf>
    <xf numFmtId="164" fontId="6" fillId="3" borderId="1" xfId="2" applyNumberFormat="1" applyFont="1" applyFill="1" applyBorder="1" applyAlignment="1">
      <alignment vertical="center"/>
    </xf>
    <xf numFmtId="164" fontId="6" fillId="3" borderId="1" xfId="3" applyNumberFormat="1" applyFont="1" applyFill="1" applyBorder="1" applyAlignment="1">
      <alignment vertical="center"/>
    </xf>
    <xf numFmtId="165" fontId="6" fillId="2" borderId="1" xfId="1" applyNumberFormat="1" applyFont="1" applyFill="1" applyBorder="1" applyAlignment="1">
      <alignment horizontal="center" vertical="center"/>
    </xf>
    <xf numFmtId="165" fontId="7" fillId="0" borderId="1" xfId="1" applyNumberFormat="1" applyFont="1" applyFill="1" applyBorder="1" applyAlignment="1">
      <alignment horizontal="center"/>
    </xf>
    <xf numFmtId="165" fontId="8" fillId="0" borderId="1" xfId="1" applyNumberFormat="1" applyFont="1" applyFill="1" applyBorder="1" applyAlignment="1">
      <alignment horizontal="center"/>
    </xf>
    <xf numFmtId="9" fontId="5" fillId="2" borderId="1" xfId="2" applyFont="1" applyFill="1" applyBorder="1" applyAlignment="1">
      <alignment horizontal="center" vertical="center"/>
    </xf>
    <xf numFmtId="165" fontId="5" fillId="2" borderId="1" xfId="1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right" vertical="top"/>
    </xf>
    <xf numFmtId="0" fontId="9" fillId="0" borderId="1" xfId="0" applyFont="1" applyBorder="1" applyAlignment="1">
      <alignment horizontal="right" vertical="top"/>
    </xf>
    <xf numFmtId="0" fontId="2" fillId="0" borderId="1" xfId="0" applyFont="1" applyBorder="1" applyAlignment="1">
      <alignment horizontal="left" vertical="top"/>
    </xf>
    <xf numFmtId="0" fontId="0" fillId="0" borderId="1" xfId="0" applyBorder="1" applyAlignment="1">
      <alignment horizontal="left" vertical="top"/>
    </xf>
  </cellXfs>
  <cellStyles count="4">
    <cellStyle name="Comma" xfId="1" builtinId="3"/>
    <cellStyle name="Normal" xfId="0" builtinId="0"/>
    <cellStyle name="Percent" xfId="2" builtinId="5"/>
    <cellStyle name="Style 1" xfId="3" xr:uid="{43EE01BC-C3DE-4B83-B877-4704B8C172A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9657CA-CC90-4834-A85C-D094ECCC9710}">
  <dimension ref="A1:F30"/>
  <sheetViews>
    <sheetView rightToLeft="1" tabSelected="1" workbookViewId="0">
      <selection activeCell="K19" sqref="K19"/>
    </sheetView>
  </sheetViews>
  <sheetFormatPr defaultRowHeight="15" x14ac:dyDescent="0.25"/>
  <cols>
    <col min="1" max="1" width="13.42578125" customWidth="1"/>
    <col min="2" max="2" width="14.5703125" customWidth="1"/>
    <col min="3" max="3" width="9" bestFit="1" customWidth="1"/>
    <col min="4" max="4" width="16.85546875" bestFit="1" customWidth="1"/>
    <col min="5" max="5" width="7.85546875" bestFit="1" customWidth="1"/>
    <col min="6" max="6" width="30.5703125" customWidth="1"/>
    <col min="12" max="12" width="10.5703125" bestFit="1" customWidth="1"/>
    <col min="13" max="15" width="11.5703125" bestFit="1" customWidth="1"/>
    <col min="18" max="19" width="11.5703125" bestFit="1" customWidth="1"/>
  </cols>
  <sheetData>
    <row r="1" spans="1:6" ht="15.75" x14ac:dyDescent="0.25">
      <c r="A1" s="18" t="s">
        <v>28</v>
      </c>
      <c r="B1" s="19"/>
      <c r="C1" s="19"/>
      <c r="D1" s="19"/>
      <c r="E1" s="19"/>
      <c r="F1" s="19"/>
    </row>
    <row r="2" spans="1:6" x14ac:dyDescent="0.25">
      <c r="A2" s="20" t="s">
        <v>30</v>
      </c>
      <c r="B2" s="21"/>
      <c r="C2" s="21"/>
      <c r="D2" s="21"/>
      <c r="E2" s="21"/>
      <c r="F2" s="21"/>
    </row>
    <row r="3" spans="1:6" x14ac:dyDescent="0.25">
      <c r="B3" s="1"/>
      <c r="C3" s="1"/>
      <c r="D3" s="1"/>
      <c r="E3" s="1"/>
      <c r="F3" s="10" t="s">
        <v>0</v>
      </c>
    </row>
    <row r="4" spans="1:6" ht="45" x14ac:dyDescent="0.25">
      <c r="A4" s="3" t="s">
        <v>16</v>
      </c>
      <c r="B4" s="2" t="s">
        <v>1</v>
      </c>
      <c r="C4" s="2" t="s">
        <v>2</v>
      </c>
      <c r="D4" s="3" t="s">
        <v>3</v>
      </c>
      <c r="E4" s="2" t="s">
        <v>2</v>
      </c>
      <c r="F4" s="4" t="s">
        <v>4</v>
      </c>
    </row>
    <row r="5" spans="1:6" x14ac:dyDescent="0.25">
      <c r="A5" s="4" t="s">
        <v>17</v>
      </c>
      <c r="B5" s="13">
        <v>10</v>
      </c>
      <c r="C5" s="7">
        <f>B5/totaln</f>
        <v>3.7735849056603772E-2</v>
      </c>
      <c r="D5" s="6">
        <v>342779</v>
      </c>
      <c r="E5" s="8">
        <f>D5/totalv</f>
        <v>1.9199378323234838E-2</v>
      </c>
      <c r="F5" s="4" t="s">
        <v>5</v>
      </c>
    </row>
    <row r="6" spans="1:6" x14ac:dyDescent="0.25">
      <c r="A6" s="5" t="s">
        <v>18</v>
      </c>
      <c r="B6" s="14">
        <v>19</v>
      </c>
      <c r="C6" s="11">
        <f>B6/totaln</f>
        <v>7.1698113207547168E-2</v>
      </c>
      <c r="D6" s="9">
        <v>812299</v>
      </c>
      <c r="E6" s="12">
        <f t="shared" ref="E6:E14" si="0">D6/totalv</f>
        <v>4.5497640790670771E-2</v>
      </c>
      <c r="F6" s="5" t="s">
        <v>6</v>
      </c>
    </row>
    <row r="7" spans="1:6" x14ac:dyDescent="0.25">
      <c r="A7" s="4" t="s">
        <v>19</v>
      </c>
      <c r="B7" s="13">
        <v>8</v>
      </c>
      <c r="C7" s="7">
        <f>B7/totaln</f>
        <v>3.0188679245283019E-2</v>
      </c>
      <c r="D7" s="6">
        <v>289870</v>
      </c>
      <c r="E7" s="8">
        <f t="shared" si="0"/>
        <v>1.6235894831818993E-2</v>
      </c>
      <c r="F7" s="4" t="s">
        <v>7</v>
      </c>
    </row>
    <row r="8" spans="1:6" x14ac:dyDescent="0.25">
      <c r="A8" s="5" t="s">
        <v>20</v>
      </c>
      <c r="B8" s="14">
        <v>28</v>
      </c>
      <c r="C8" s="11">
        <f t="shared" ref="C8:C14" si="1">B8/totaln</f>
        <v>0.10566037735849057</v>
      </c>
      <c r="D8" s="9">
        <v>1319223</v>
      </c>
      <c r="E8" s="12">
        <f t="shared" si="0"/>
        <v>7.3890936929370918E-2</v>
      </c>
      <c r="F8" s="5" t="s">
        <v>8</v>
      </c>
    </row>
    <row r="9" spans="1:6" x14ac:dyDescent="0.25">
      <c r="A9" s="4" t="s">
        <v>21</v>
      </c>
      <c r="B9" s="13">
        <v>17</v>
      </c>
      <c r="C9" s="7">
        <f t="shared" si="1"/>
        <v>6.4150943396226415E-2</v>
      </c>
      <c r="D9" s="6">
        <v>713794</v>
      </c>
      <c r="E9" s="8">
        <f t="shared" si="0"/>
        <v>3.9980281904244686E-2</v>
      </c>
      <c r="F9" s="4" t="s">
        <v>9</v>
      </c>
    </row>
    <row r="10" spans="1:6" x14ac:dyDescent="0.25">
      <c r="A10" s="5" t="s">
        <v>22</v>
      </c>
      <c r="B10" s="15">
        <v>123</v>
      </c>
      <c r="C10" s="11">
        <f t="shared" si="1"/>
        <v>0.46415094339622642</v>
      </c>
      <c r="D10" s="9">
        <v>11250126</v>
      </c>
      <c r="E10" s="12">
        <f t="shared" si="0"/>
        <v>0.63013027419433709</v>
      </c>
      <c r="F10" s="5" t="s">
        <v>10</v>
      </c>
    </row>
    <row r="11" spans="1:6" x14ac:dyDescent="0.25">
      <c r="A11" s="4" t="s">
        <v>23</v>
      </c>
      <c r="B11" s="13">
        <v>3</v>
      </c>
      <c r="C11" s="7">
        <f t="shared" si="1"/>
        <v>1.1320754716981131E-2</v>
      </c>
      <c r="D11" s="6">
        <v>78993</v>
      </c>
      <c r="E11" s="12">
        <f t="shared" si="0"/>
        <v>4.4244731791833504E-3</v>
      </c>
      <c r="F11" s="4" t="s">
        <v>11</v>
      </c>
    </row>
    <row r="12" spans="1:6" x14ac:dyDescent="0.25">
      <c r="A12" s="5" t="s">
        <v>24</v>
      </c>
      <c r="B12" s="15">
        <v>8</v>
      </c>
      <c r="C12" s="12">
        <f t="shared" si="1"/>
        <v>3.0188679245283019E-2</v>
      </c>
      <c r="D12" s="9">
        <v>322960</v>
      </c>
      <c r="E12" s="12">
        <f t="shared" si="0"/>
        <v>1.8089297253542146E-2</v>
      </c>
      <c r="F12" s="5" t="s">
        <v>12</v>
      </c>
    </row>
    <row r="13" spans="1:6" x14ac:dyDescent="0.25">
      <c r="A13" s="4" t="s">
        <v>25</v>
      </c>
      <c r="B13" s="13">
        <v>4</v>
      </c>
      <c r="C13" s="7">
        <f t="shared" si="1"/>
        <v>1.509433962264151E-2</v>
      </c>
      <c r="D13" s="6">
        <v>134564</v>
      </c>
      <c r="E13" s="8">
        <f t="shared" si="0"/>
        <v>7.5370578264356124E-3</v>
      </c>
      <c r="F13" s="4" t="s">
        <v>13</v>
      </c>
    </row>
    <row r="14" spans="1:6" x14ac:dyDescent="0.25">
      <c r="A14" s="5" t="s">
        <v>26</v>
      </c>
      <c r="B14" s="15">
        <v>45</v>
      </c>
      <c r="C14" s="12">
        <f t="shared" si="1"/>
        <v>0.16981132075471697</v>
      </c>
      <c r="D14" s="9">
        <v>2589043</v>
      </c>
      <c r="E14" s="12">
        <f t="shared" si="0"/>
        <v>0.14501476476716163</v>
      </c>
      <c r="F14" s="5" t="s">
        <v>14</v>
      </c>
    </row>
    <row r="15" spans="1:6" x14ac:dyDescent="0.25">
      <c r="A15" s="4" t="s">
        <v>27</v>
      </c>
      <c r="B15" s="4">
        <f>SUM(B5:B14)</f>
        <v>265</v>
      </c>
      <c r="C15" s="16">
        <f>SUBTOTAL(109,C5:C14)</f>
        <v>1</v>
      </c>
      <c r="D15" s="17">
        <f>SUM(D5:D14)</f>
        <v>17853651</v>
      </c>
      <c r="E15" s="16">
        <f>SUBTOTAL(109,E5:E14)</f>
        <v>1</v>
      </c>
      <c r="F15" s="4" t="s">
        <v>15</v>
      </c>
    </row>
    <row r="16" spans="1:6" ht="15.75" x14ac:dyDescent="0.25">
      <c r="A16" s="18" t="s">
        <v>29</v>
      </c>
      <c r="B16" s="19"/>
      <c r="C16" s="19"/>
      <c r="D16" s="19"/>
      <c r="E16" s="19"/>
      <c r="F16" s="19"/>
    </row>
    <row r="17" spans="1:6" x14ac:dyDescent="0.25">
      <c r="A17" s="20" t="s">
        <v>31</v>
      </c>
      <c r="B17" s="21"/>
      <c r="C17" s="21"/>
      <c r="D17" s="21"/>
      <c r="E17" s="21"/>
      <c r="F17" s="21"/>
    </row>
    <row r="18" spans="1:6" x14ac:dyDescent="0.25">
      <c r="B18" s="1"/>
      <c r="C18" s="1"/>
      <c r="D18" s="1"/>
      <c r="E18" s="1"/>
      <c r="F18" s="10" t="s">
        <v>0</v>
      </c>
    </row>
    <row r="19" spans="1:6" ht="45" x14ac:dyDescent="0.25">
      <c r="A19" s="3" t="s">
        <v>16</v>
      </c>
      <c r="B19" s="2" t="s">
        <v>1</v>
      </c>
      <c r="C19" s="2" t="s">
        <v>2</v>
      </c>
      <c r="D19" s="3" t="s">
        <v>3</v>
      </c>
      <c r="E19" s="2" t="s">
        <v>2</v>
      </c>
      <c r="F19" s="4" t="s">
        <v>4</v>
      </c>
    </row>
    <row r="20" spans="1:6" x14ac:dyDescent="0.25">
      <c r="A20" s="4" t="s">
        <v>17</v>
      </c>
      <c r="B20" s="13">
        <v>23</v>
      </c>
      <c r="C20" s="7">
        <f>B20/B$30</f>
        <v>2.882205513784461E-2</v>
      </c>
      <c r="D20" s="6">
        <v>911487</v>
      </c>
      <c r="E20" s="8">
        <f>D20/D$30</f>
        <v>1.6806055664994685E-2</v>
      </c>
      <c r="F20" s="4" t="s">
        <v>5</v>
      </c>
    </row>
    <row r="21" spans="1:6" x14ac:dyDescent="0.25">
      <c r="A21" s="5" t="s">
        <v>18</v>
      </c>
      <c r="B21" s="14">
        <v>67</v>
      </c>
      <c r="C21" s="7">
        <f t="shared" ref="C21:C29" si="2">B21/B$30</f>
        <v>8.3959899749373429E-2</v>
      </c>
      <c r="D21" s="9">
        <v>4276618</v>
      </c>
      <c r="E21" s="8">
        <f t="shared" ref="E21:E28" si="3">D21/D$30</f>
        <v>7.8852556499344736E-2</v>
      </c>
      <c r="F21" s="5" t="s">
        <v>6</v>
      </c>
    </row>
    <row r="22" spans="1:6" x14ac:dyDescent="0.25">
      <c r="A22" s="4" t="s">
        <v>19</v>
      </c>
      <c r="B22" s="13">
        <v>31</v>
      </c>
      <c r="C22" s="7">
        <f t="shared" si="2"/>
        <v>3.8847117794486213E-2</v>
      </c>
      <c r="D22" s="6">
        <v>1990973</v>
      </c>
      <c r="E22" s="8">
        <f t="shared" si="3"/>
        <v>3.670968764831694E-2</v>
      </c>
      <c r="F22" s="4" t="s">
        <v>7</v>
      </c>
    </row>
    <row r="23" spans="1:6" x14ac:dyDescent="0.25">
      <c r="A23" s="5" t="s">
        <v>20</v>
      </c>
      <c r="B23" s="14">
        <v>71</v>
      </c>
      <c r="C23" s="7">
        <f t="shared" si="2"/>
        <v>8.8972431077694231E-2</v>
      </c>
      <c r="D23" s="9">
        <v>3578666</v>
      </c>
      <c r="E23" s="8">
        <f t="shared" si="3"/>
        <v>6.5983672836171958E-2</v>
      </c>
      <c r="F23" s="5" t="s">
        <v>8</v>
      </c>
    </row>
    <row r="24" spans="1:6" x14ac:dyDescent="0.25">
      <c r="A24" s="4" t="s">
        <v>21</v>
      </c>
      <c r="B24" s="13">
        <v>50</v>
      </c>
      <c r="C24" s="7">
        <f t="shared" si="2"/>
        <v>6.2656641604010022E-2</v>
      </c>
      <c r="D24" s="6">
        <v>3923172</v>
      </c>
      <c r="E24" s="8">
        <f t="shared" si="3"/>
        <v>7.2335696521561493E-2</v>
      </c>
      <c r="F24" s="4" t="s">
        <v>9</v>
      </c>
    </row>
    <row r="25" spans="1:6" x14ac:dyDescent="0.25">
      <c r="A25" s="5" t="s">
        <v>22</v>
      </c>
      <c r="B25" s="15">
        <v>362</v>
      </c>
      <c r="C25" s="7">
        <f t="shared" si="2"/>
        <v>0.45363408521303256</v>
      </c>
      <c r="D25" s="9">
        <v>29883927</v>
      </c>
      <c r="E25" s="8">
        <f t="shared" si="3"/>
        <v>0.55100175937850748</v>
      </c>
      <c r="F25" s="5" t="s">
        <v>10</v>
      </c>
    </row>
    <row r="26" spans="1:6" x14ac:dyDescent="0.25">
      <c r="A26" s="4" t="s">
        <v>23</v>
      </c>
      <c r="B26" s="13">
        <v>7</v>
      </c>
      <c r="C26" s="7">
        <f t="shared" si="2"/>
        <v>8.771929824561403E-3</v>
      </c>
      <c r="D26" s="6">
        <v>278022</v>
      </c>
      <c r="E26" s="8">
        <f t="shared" si="3"/>
        <v>5.1261874366756218E-3</v>
      </c>
      <c r="F26" s="4" t="s">
        <v>11</v>
      </c>
    </row>
    <row r="27" spans="1:6" x14ac:dyDescent="0.25">
      <c r="A27" s="5" t="s">
        <v>24</v>
      </c>
      <c r="B27" s="15">
        <v>34</v>
      </c>
      <c r="C27" s="7">
        <f t="shared" si="2"/>
        <v>4.2606516290726815E-2</v>
      </c>
      <c r="D27" s="9">
        <v>1791583</v>
      </c>
      <c r="E27" s="8">
        <f t="shared" si="3"/>
        <v>3.3033322062144793E-2</v>
      </c>
      <c r="F27" s="5" t="s">
        <v>12</v>
      </c>
    </row>
    <row r="28" spans="1:6" x14ac:dyDescent="0.25">
      <c r="A28" s="4" t="s">
        <v>25</v>
      </c>
      <c r="B28" s="13">
        <v>14</v>
      </c>
      <c r="C28" s="7">
        <f t="shared" si="2"/>
        <v>1.7543859649122806E-2</v>
      </c>
      <c r="D28" s="6">
        <v>572499</v>
      </c>
      <c r="E28" s="8">
        <f t="shared" si="3"/>
        <v>1.0555773216901385E-2</v>
      </c>
      <c r="F28" s="4" t="s">
        <v>13</v>
      </c>
    </row>
    <row r="29" spans="1:6" x14ac:dyDescent="0.25">
      <c r="A29" s="5" t="s">
        <v>26</v>
      </c>
      <c r="B29" s="15">
        <v>139</v>
      </c>
      <c r="C29" s="7">
        <f t="shared" si="2"/>
        <v>0.17418546365914786</v>
      </c>
      <c r="D29" s="9">
        <v>7028682</v>
      </c>
      <c r="E29" s="8">
        <f>D29/D$30</f>
        <v>0.12959528873538095</v>
      </c>
      <c r="F29" s="5" t="s">
        <v>14</v>
      </c>
    </row>
    <row r="30" spans="1:6" x14ac:dyDescent="0.25">
      <c r="A30" s="4" t="s">
        <v>27</v>
      </c>
      <c r="B30" s="4">
        <f>SUM(B20:B29)</f>
        <v>798</v>
      </c>
      <c r="C30" s="16">
        <f>SUBTOTAL(109,C20:C29)</f>
        <v>1</v>
      </c>
      <c r="D30" s="17">
        <f>SUM(D20:D29)</f>
        <v>54235629</v>
      </c>
      <c r="E30" s="16">
        <f>SUBTOTAL(109,E20:E29)</f>
        <v>1</v>
      </c>
      <c r="F30" s="4" t="s">
        <v>15</v>
      </c>
    </row>
  </sheetData>
  <mergeCells count="4">
    <mergeCell ref="A1:F1"/>
    <mergeCell ref="A2:F2"/>
    <mergeCell ref="A16:F16"/>
    <mergeCell ref="A17:F1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totaln</vt:lpstr>
      <vt:lpstr>totalv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Mortgage and Leasing Director</dc:creator>
  <cp:lastModifiedBy>ML Inspection and Financial Analysis Manager</cp:lastModifiedBy>
  <dcterms:created xsi:type="dcterms:W3CDTF">2022-06-06T12:22:48Z</dcterms:created>
  <dcterms:modified xsi:type="dcterms:W3CDTF">2026-03-31T09:30:51Z</dcterms:modified>
</cp:coreProperties>
</file>