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untaha\Desktop\خطة 2025\التاجير التمويلي\"/>
    </mc:Choice>
  </mc:AlternateContent>
  <xr:revisionPtr revIDLastSave="0" documentId="8_{17D423A0-F3D0-489E-8A0D-36C5AA20C3F4}" xr6:coauthVersionLast="36" xr6:coauthVersionMax="36" xr10:uidLastSave="{00000000-0000-0000-0000-000000000000}"/>
  <bookViews>
    <workbookView xWindow="0" yWindow="0" windowWidth="28800" windowHeight="10605" xr2:uid="{E0812C8A-03F6-4319-9ECB-84ADDF382934}"/>
  </bookViews>
  <sheets>
    <sheet name="Sheet1" sheetId="1" r:id="rId1"/>
  </sheets>
  <definedNames>
    <definedName name="totaln">Sheet1!$B$16</definedName>
    <definedName name="totalv">Sheet1!$D$16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55" i="1"/>
  <c r="E56" i="1"/>
  <c r="E57" i="1"/>
  <c r="E58" i="1"/>
  <c r="E59" i="1"/>
  <c r="E60" i="1"/>
  <c r="E61" i="1"/>
  <c r="E62" i="1"/>
  <c r="E63" i="1"/>
  <c r="E53" i="1"/>
  <c r="C54" i="1"/>
  <c r="C55" i="1"/>
  <c r="C56" i="1"/>
  <c r="C57" i="1"/>
  <c r="C58" i="1"/>
  <c r="C59" i="1"/>
  <c r="C60" i="1"/>
  <c r="C61" i="1"/>
  <c r="C62" i="1"/>
  <c r="C63" i="1"/>
  <c r="C53" i="1"/>
  <c r="D64" i="1"/>
  <c r="B64" i="1"/>
  <c r="D48" i="1" l="1"/>
  <c r="E64" i="1" l="1"/>
  <c r="D32" i="1"/>
  <c r="B16" i="1"/>
  <c r="B48" i="1" l="1"/>
  <c r="C43" i="1" l="1"/>
  <c r="C45" i="1"/>
  <c r="C38" i="1"/>
  <c r="C46" i="1"/>
  <c r="C44" i="1"/>
  <c r="C39" i="1"/>
  <c r="C47" i="1"/>
  <c r="C40" i="1"/>
  <c r="C37" i="1"/>
  <c r="C41" i="1"/>
  <c r="C42" i="1"/>
  <c r="E38" i="1"/>
  <c r="E46" i="1"/>
  <c r="E39" i="1"/>
  <c r="E47" i="1"/>
  <c r="E37" i="1"/>
  <c r="E41" i="1"/>
  <c r="E43" i="1"/>
  <c r="E45" i="1"/>
  <c r="E40" i="1"/>
  <c r="E42" i="1"/>
  <c r="E44" i="1"/>
  <c r="B32" i="1"/>
  <c r="C21" i="1" s="1"/>
  <c r="C48" i="1" l="1"/>
  <c r="C64" i="1"/>
  <c r="E22" i="1"/>
  <c r="E48" i="1"/>
  <c r="E29" i="1"/>
  <c r="E28" i="1"/>
  <c r="E27" i="1"/>
  <c r="E26" i="1"/>
  <c r="C27" i="1"/>
  <c r="E25" i="1"/>
  <c r="E21" i="1"/>
  <c r="E24" i="1"/>
  <c r="E31" i="1"/>
  <c r="E23" i="1"/>
  <c r="E30" i="1"/>
  <c r="C26" i="1"/>
  <c r="C25" i="1"/>
  <c r="C24" i="1"/>
  <c r="C31" i="1"/>
  <c r="C23" i="1"/>
  <c r="C30" i="1"/>
  <c r="C22" i="1"/>
  <c r="C32" i="1" s="1"/>
  <c r="C29" i="1"/>
  <c r="C28" i="1"/>
  <c r="D16" i="1"/>
  <c r="E12" i="1" l="1"/>
  <c r="C12" i="1"/>
  <c r="E32" i="1" l="1"/>
  <c r="E13" i="1"/>
  <c r="C6" i="1"/>
  <c r="C8" i="1"/>
  <c r="E6" i="1"/>
  <c r="C7" i="1"/>
  <c r="E9" i="1"/>
  <c r="C5" i="1"/>
  <c r="E5" i="1"/>
  <c r="E8" i="1"/>
  <c r="E15" i="1"/>
  <c r="E11" i="1"/>
  <c r="E7" i="1"/>
  <c r="E14" i="1"/>
  <c r="E10" i="1"/>
  <c r="C13" i="1"/>
  <c r="C9" i="1"/>
  <c r="C15" i="1"/>
  <c r="C11" i="1"/>
  <c r="C14" i="1"/>
  <c r="C10" i="1"/>
  <c r="C16" i="1" l="1"/>
  <c r="E16" i="1"/>
</calcChain>
</file>

<file path=xl/sharedStrings.xml><?xml version="1.0" encoding="utf-8"?>
<sst xmlns="http://schemas.openxmlformats.org/spreadsheetml/2006/main" count="132" uniqueCount="38">
  <si>
    <t>Currency: (US Dollar)</t>
  </si>
  <si>
    <t>عدد العقود       number of contracts</t>
  </si>
  <si>
    <t>%</t>
  </si>
  <si>
    <t>قيمة العقود      value of contracts</t>
  </si>
  <si>
    <t>City</t>
  </si>
  <si>
    <t>Jericho</t>
  </si>
  <si>
    <t>Hebron</t>
  </si>
  <si>
    <t>Jerusalem</t>
  </si>
  <si>
    <t>Bethlehem</t>
  </si>
  <si>
    <t>Jenin</t>
  </si>
  <si>
    <t>Ramallah</t>
  </si>
  <si>
    <t>Salfeet</t>
  </si>
  <si>
    <t>Tubas</t>
  </si>
  <si>
    <t>Tulkarem</t>
  </si>
  <si>
    <t>Qalqilia</t>
  </si>
  <si>
    <t>Nablus</t>
  </si>
  <si>
    <t>Total</t>
  </si>
  <si>
    <t>االمحافظة</t>
  </si>
  <si>
    <t>أريحا</t>
  </si>
  <si>
    <t>الخليل</t>
  </si>
  <si>
    <t>القدس</t>
  </si>
  <si>
    <t>بيت لحم</t>
  </si>
  <si>
    <t>جنين</t>
  </si>
  <si>
    <t>رام الله</t>
  </si>
  <si>
    <t>سلفيت</t>
  </si>
  <si>
    <t>طوباس</t>
  </si>
  <si>
    <t>طولكرم</t>
  </si>
  <si>
    <t xml:space="preserve">قلقيلية </t>
  </si>
  <si>
    <t xml:space="preserve">نابلس </t>
  </si>
  <si>
    <t xml:space="preserve">المجموع </t>
  </si>
  <si>
    <t>التوزيع الجغرافي لعقود التأجير التمويلي 01/01/2024-31/03/2024</t>
  </si>
  <si>
    <t>Geographic Distribution of Financial Leasing Contracts first quarter 2024</t>
  </si>
  <si>
    <t>Geographic Distribution of Financial Leasing Contracts up to second quarter 2024</t>
  </si>
  <si>
    <t>التوزيع الجغرافي لعقود التأجير التمويلي 01/01/2024-30/06/2024</t>
  </si>
  <si>
    <t>التوزيع الجغرافي لعقود التأجير التمويلي 01/01/2024-30/09/2024</t>
  </si>
  <si>
    <t>Geographic Distribution of Financial Leasing Contracts up to third quarter 2024</t>
  </si>
  <si>
    <t>Geographic Distribution of Financial Leasing Contracts up to fourth quarter 2024</t>
  </si>
  <si>
    <t>التوزيع الجغرافي لعقود التأجير التمويلي 31/12/2024-01/01/2024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</si>
</sst>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5A457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5A4573"/>
      <name val="Arial"/>
      <family val="2"/>
    </font>
    <font>
      <sz val="11"/>
      <color rgb="FF5A4573"/>
      <name val="Arial"/>
      <family val="2"/>
    </font>
    <font>
      <sz val="11"/>
      <color theme="1"/>
      <name val="Arial"/>
      <family val="2"/>
    </font>
    <font>
      <sz val="11"/>
      <color theme="3"/>
      <name val="Arial"/>
      <family val="2"/>
    </font>
    <font>
      <sz val="10"/>
      <color rgb="FF333333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5A4573"/>
      <name val="Arial"/>
      <family val="2"/>
    </font>
    <font>
      <sz val="11"/>
      <name val="Arial"/>
      <family val="2"/>
    </font>
    <font>
      <b/>
      <sz val="10"/>
      <color rgb="FF333333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Font="0" applyAlignment="0">
      <alignment horizontal="center" vertical="center"/>
    </xf>
  </cellStyleXfs>
  <cellXfs count="32">
    <xf numFmtId="0" fontId="0" fillId="0" borderId="0" xfId="0"/>
    <xf numFmtId="0" fontId="3" fillId="0" borderId="1" xfId="0" applyFont="1" applyBorder="1"/>
    <xf numFmtId="0" fontId="5" fillId="2" borderId="1" xfId="3" applyFont="1" applyBorder="1" applyAlignment="1">
      <alignment horizontal="center"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0" fontId="5" fillId="2" borderId="1" xfId="3" applyFont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vertical="center"/>
    </xf>
    <xf numFmtId="164" fontId="6" fillId="2" borderId="1" xfId="2" applyNumberFormat="1" applyFont="1" applyFill="1" applyBorder="1" applyAlignment="1">
      <alignment vertical="center"/>
    </xf>
    <xf numFmtId="164" fontId="6" fillId="2" borderId="1" xfId="3" applyNumberFormat="1" applyFont="1" applyBorder="1" applyAlignment="1">
      <alignment vertical="center"/>
    </xf>
    <xf numFmtId="0" fontId="7" fillId="0" borderId="1" xfId="0" applyFont="1" applyFill="1" applyBorder="1" applyAlignment="1"/>
    <xf numFmtId="165" fontId="8" fillId="0" borderId="1" xfId="1" applyNumberFormat="1" applyFont="1" applyFill="1" applyBorder="1" applyAlignment="1"/>
    <xf numFmtId="165" fontId="9" fillId="0" borderId="1" xfId="1" applyNumberFormat="1" applyFont="1" applyFill="1" applyBorder="1" applyAlignment="1"/>
    <xf numFmtId="0" fontId="2" fillId="0" borderId="1" xfId="0" applyFont="1" applyBorder="1" applyAlignment="1">
      <alignment horizontal="left" vertical="center"/>
    </xf>
    <xf numFmtId="164" fontId="6" fillId="3" borderId="1" xfId="2" applyNumberFormat="1" applyFont="1" applyFill="1" applyBorder="1" applyAlignment="1">
      <alignment vertical="center"/>
    </xf>
    <xf numFmtId="164" fontId="6" fillId="3" borderId="1" xfId="3" applyNumberFormat="1" applyFont="1" applyFill="1" applyBorder="1" applyAlignment="1">
      <alignment vertical="center"/>
    </xf>
    <xf numFmtId="9" fontId="5" fillId="3" borderId="1" xfId="2" applyFont="1" applyFill="1" applyBorder="1" applyAlignment="1">
      <alignment horizontal="right" vertical="center"/>
    </xf>
    <xf numFmtId="0" fontId="5" fillId="3" borderId="1" xfId="3" applyFont="1" applyFill="1" applyBorder="1" applyAlignment="1">
      <alignment horizontal="center" vertical="center"/>
    </xf>
    <xf numFmtId="165" fontId="5" fillId="3" borderId="1" xfId="3" applyNumberFormat="1" applyFont="1" applyFill="1" applyBorder="1" applyAlignment="1">
      <alignment horizontal="right" vertical="center"/>
    </xf>
    <xf numFmtId="164" fontId="5" fillId="3" borderId="1" xfId="3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 applyAlignment="1"/>
    <xf numFmtId="164" fontId="10" fillId="0" borderId="0" xfId="2" applyNumberFormat="1" applyFont="1" applyFill="1"/>
    <xf numFmtId="165" fontId="13" fillId="0" borderId="0" xfId="1" applyNumberFormat="1" applyFont="1"/>
    <xf numFmtId="0" fontId="5" fillId="0" borderId="0" xfId="3" applyNumberFormat="1" applyFont="1" applyFill="1" applyBorder="1" applyAlignment="1">
      <alignment horizontal="center" vertical="center"/>
    </xf>
    <xf numFmtId="165" fontId="12" fillId="0" borderId="0" xfId="1" applyNumberFormat="1" applyFont="1" applyFill="1" applyAlignment="1">
      <alignment vertical="center"/>
    </xf>
    <xf numFmtId="0" fontId="10" fillId="0" borderId="0" xfId="0" applyFont="1" applyFill="1"/>
    <xf numFmtId="165" fontId="0" fillId="0" borderId="0" xfId="0" applyNumberFormat="1"/>
    <xf numFmtId="165" fontId="5" fillId="3" borderId="1" xfId="3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</cellXfs>
  <cellStyles count="4">
    <cellStyle name="Comma" xfId="1" builtinId="3"/>
    <cellStyle name="Normal" xfId="0" builtinId="0"/>
    <cellStyle name="Percent" xfId="2" builtinId="5"/>
    <cellStyle name="Style 1" xfId="3" xr:uid="{43EE01BC-C3DE-4B83-B877-4704B8C172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57CA-CC90-4834-A85C-D094ECCC9710}">
  <dimension ref="A1:Q64"/>
  <sheetViews>
    <sheetView rightToLeft="1" tabSelected="1" topLeftCell="A37" workbookViewId="0">
      <selection activeCell="K56" sqref="K56"/>
    </sheetView>
  </sheetViews>
  <sheetFormatPr defaultRowHeight="15" x14ac:dyDescent="0.25"/>
  <cols>
    <col min="1" max="1" width="13.42578125" customWidth="1"/>
    <col min="2" max="2" width="14.5703125" customWidth="1"/>
    <col min="3" max="3" width="9" bestFit="1" customWidth="1"/>
    <col min="4" max="4" width="14" bestFit="1" customWidth="1"/>
    <col min="5" max="5" width="7.85546875" bestFit="1" customWidth="1"/>
    <col min="6" max="6" width="30.5703125" customWidth="1"/>
    <col min="9" max="10" width="11.5703125" bestFit="1" customWidth="1"/>
    <col min="12" max="13" width="11.5703125" bestFit="1" customWidth="1"/>
    <col min="14" max="14" width="10.5703125" bestFit="1" customWidth="1"/>
    <col min="15" max="15" width="11.5703125" bestFit="1" customWidth="1"/>
    <col min="17" max="17" width="11.5703125" bestFit="1" customWidth="1"/>
    <col min="19" max="19" width="11.5703125" bestFit="1" customWidth="1"/>
  </cols>
  <sheetData>
    <row r="1" spans="1:14" ht="15.75" x14ac:dyDescent="0.25">
      <c r="A1" s="28" t="s">
        <v>30</v>
      </c>
      <c r="B1" s="29"/>
      <c r="C1" s="29"/>
      <c r="D1" s="29"/>
      <c r="E1" s="29"/>
      <c r="F1" s="29"/>
    </row>
    <row r="2" spans="1:14" x14ac:dyDescent="0.25">
      <c r="A2" s="30" t="s">
        <v>31</v>
      </c>
      <c r="B2" s="31"/>
      <c r="C2" s="31"/>
      <c r="D2" s="31"/>
      <c r="E2" s="31"/>
      <c r="F2" s="31"/>
    </row>
    <row r="3" spans="1:14" x14ac:dyDescent="0.25">
      <c r="B3" s="1"/>
      <c r="C3" s="1"/>
      <c r="D3" s="1"/>
      <c r="E3" s="1"/>
      <c r="F3" s="12" t="s">
        <v>0</v>
      </c>
    </row>
    <row r="4" spans="1:14" ht="45" x14ac:dyDescent="0.25">
      <c r="A4" s="3" t="s">
        <v>17</v>
      </c>
      <c r="B4" s="2" t="s">
        <v>1</v>
      </c>
      <c r="C4" s="2" t="s">
        <v>2</v>
      </c>
      <c r="D4" s="3" t="s">
        <v>3</v>
      </c>
      <c r="E4" s="2" t="s">
        <v>2</v>
      </c>
      <c r="F4" s="4" t="s">
        <v>4</v>
      </c>
    </row>
    <row r="5" spans="1:14" x14ac:dyDescent="0.25">
      <c r="A5" s="4" t="s">
        <v>18</v>
      </c>
      <c r="B5" s="6">
        <v>14</v>
      </c>
      <c r="C5" s="7">
        <f t="shared" ref="C5:C15" si="0">B5/totaln</f>
        <v>4.5454545454545456E-2</v>
      </c>
      <c r="D5" s="6">
        <v>449593</v>
      </c>
      <c r="E5" s="8">
        <f t="shared" ref="E5:E15" si="1">D5/totalv</f>
        <v>2.6434709455030219E-2</v>
      </c>
      <c r="F5" s="4" t="s">
        <v>5</v>
      </c>
    </row>
    <row r="6" spans="1:14" x14ac:dyDescent="0.25">
      <c r="A6" s="5" t="s">
        <v>19</v>
      </c>
      <c r="B6" s="9">
        <v>20</v>
      </c>
      <c r="C6" s="13">
        <f t="shared" si="0"/>
        <v>6.4935064935064929E-2</v>
      </c>
      <c r="D6" s="10">
        <v>791030</v>
      </c>
      <c r="E6" s="14">
        <f t="shared" si="1"/>
        <v>4.6510173023629267E-2</v>
      </c>
      <c r="F6" s="5" t="s">
        <v>6</v>
      </c>
    </row>
    <row r="7" spans="1:14" x14ac:dyDescent="0.25">
      <c r="A7" s="4" t="s">
        <v>20</v>
      </c>
      <c r="B7" s="6">
        <v>9</v>
      </c>
      <c r="C7" s="7">
        <f t="shared" si="0"/>
        <v>2.922077922077922E-2</v>
      </c>
      <c r="D7" s="6">
        <v>311575</v>
      </c>
      <c r="E7" s="8">
        <f t="shared" si="1"/>
        <v>1.8319668229823508E-2</v>
      </c>
      <c r="F7" s="4" t="s">
        <v>7</v>
      </c>
    </row>
    <row r="8" spans="1:14" x14ac:dyDescent="0.25">
      <c r="A8" s="5" t="s">
        <v>21</v>
      </c>
      <c r="B8" s="9">
        <v>26</v>
      </c>
      <c r="C8" s="13">
        <f t="shared" si="0"/>
        <v>8.4415584415584416E-2</v>
      </c>
      <c r="D8" s="10">
        <v>1069593</v>
      </c>
      <c r="E8" s="14">
        <f t="shared" si="1"/>
        <v>6.2888835435903442E-2</v>
      </c>
      <c r="F8" s="5" t="s">
        <v>8</v>
      </c>
      <c r="I8" s="26"/>
      <c r="J8" s="26"/>
      <c r="K8" s="19"/>
      <c r="L8" s="20"/>
      <c r="M8" s="22"/>
      <c r="N8" s="21"/>
    </row>
    <row r="9" spans="1:14" x14ac:dyDescent="0.25">
      <c r="A9" s="4" t="s">
        <v>22</v>
      </c>
      <c r="B9" s="6">
        <v>16</v>
      </c>
      <c r="C9" s="7">
        <f t="shared" si="0"/>
        <v>5.1948051948051951E-2</v>
      </c>
      <c r="D9" s="6">
        <v>814958</v>
      </c>
      <c r="E9" s="8">
        <f t="shared" si="1"/>
        <v>4.7917067098581421E-2</v>
      </c>
      <c r="F9" s="4" t="s">
        <v>9</v>
      </c>
      <c r="J9" s="26"/>
      <c r="K9" s="23"/>
      <c r="L9" s="24"/>
      <c r="M9" s="22"/>
      <c r="N9" s="21"/>
    </row>
    <row r="10" spans="1:14" x14ac:dyDescent="0.25">
      <c r="A10" s="5" t="s">
        <v>23</v>
      </c>
      <c r="B10" s="9">
        <v>130</v>
      </c>
      <c r="C10" s="13">
        <f t="shared" si="0"/>
        <v>0.42207792207792205</v>
      </c>
      <c r="D10" s="11">
        <v>9815679</v>
      </c>
      <c r="E10" s="14">
        <f t="shared" si="1"/>
        <v>0.57713225621582531</v>
      </c>
      <c r="F10" s="5" t="s">
        <v>10</v>
      </c>
      <c r="I10" s="26"/>
      <c r="J10" s="26"/>
      <c r="K10" s="25"/>
      <c r="L10" s="25"/>
      <c r="M10" s="22"/>
      <c r="N10" s="21"/>
    </row>
    <row r="11" spans="1:14" x14ac:dyDescent="0.25">
      <c r="A11" s="4" t="s">
        <v>24</v>
      </c>
      <c r="B11" s="6">
        <v>13</v>
      </c>
      <c r="C11" s="7">
        <f t="shared" si="0"/>
        <v>4.2207792207792208E-2</v>
      </c>
      <c r="D11" s="6">
        <v>536163</v>
      </c>
      <c r="E11" s="8">
        <f t="shared" si="1"/>
        <v>3.1524763787553117E-2</v>
      </c>
      <c r="F11" s="4" t="s">
        <v>11</v>
      </c>
      <c r="J11" s="26"/>
      <c r="K11" s="25"/>
      <c r="L11" s="25"/>
      <c r="M11" s="22"/>
      <c r="N11" s="21"/>
    </row>
    <row r="12" spans="1:14" x14ac:dyDescent="0.25">
      <c r="A12" s="5" t="s">
        <v>25</v>
      </c>
      <c r="B12" s="9">
        <v>5</v>
      </c>
      <c r="C12" s="13">
        <f t="shared" si="0"/>
        <v>1.6233766233766232E-2</v>
      </c>
      <c r="D12" s="10">
        <v>432963</v>
      </c>
      <c r="E12" s="14">
        <f t="shared" si="1"/>
        <v>2.5456915721059379E-2</v>
      </c>
      <c r="F12" s="5" t="s">
        <v>12</v>
      </c>
      <c r="I12" s="26"/>
      <c r="J12" s="26"/>
      <c r="K12" s="25"/>
      <c r="L12" s="25"/>
      <c r="M12" s="22"/>
      <c r="N12" s="21"/>
    </row>
    <row r="13" spans="1:14" x14ac:dyDescent="0.25">
      <c r="A13" s="4" t="s">
        <v>26</v>
      </c>
      <c r="B13" s="6">
        <v>16</v>
      </c>
      <c r="C13" s="7">
        <f t="shared" si="0"/>
        <v>5.1948051948051951E-2</v>
      </c>
      <c r="D13" s="6">
        <v>630559</v>
      </c>
      <c r="E13" s="8">
        <f t="shared" si="1"/>
        <v>3.707496326511845E-2</v>
      </c>
      <c r="F13" s="4" t="s">
        <v>13</v>
      </c>
      <c r="J13" s="26"/>
      <c r="K13" s="25"/>
      <c r="L13" s="25"/>
      <c r="M13" s="22"/>
      <c r="N13" s="21"/>
    </row>
    <row r="14" spans="1:14" x14ac:dyDescent="0.25">
      <c r="A14" s="5" t="s">
        <v>27</v>
      </c>
      <c r="B14" s="9">
        <v>4</v>
      </c>
      <c r="C14" s="13">
        <f t="shared" si="0"/>
        <v>1.2987012987012988E-2</v>
      </c>
      <c r="D14" s="10">
        <v>155630</v>
      </c>
      <c r="E14" s="14">
        <f t="shared" si="1"/>
        <v>9.1505735909730643E-3</v>
      </c>
      <c r="F14" s="5" t="s">
        <v>14</v>
      </c>
      <c r="I14" s="26"/>
      <c r="J14" s="26"/>
      <c r="K14" s="25"/>
      <c r="L14" s="25"/>
      <c r="M14" s="22"/>
      <c r="N14" s="21"/>
    </row>
    <row r="15" spans="1:14" x14ac:dyDescent="0.25">
      <c r="A15" s="4" t="s">
        <v>28</v>
      </c>
      <c r="B15" s="6">
        <v>55</v>
      </c>
      <c r="C15" s="7">
        <f t="shared" si="0"/>
        <v>0.17857142857142858</v>
      </c>
      <c r="D15" s="6">
        <v>1999934</v>
      </c>
      <c r="E15" s="8">
        <f t="shared" si="1"/>
        <v>0.11759007417650276</v>
      </c>
      <c r="F15" s="4" t="s">
        <v>15</v>
      </c>
      <c r="J15" s="26"/>
      <c r="K15" s="25"/>
      <c r="L15" s="25"/>
      <c r="M15" s="22"/>
      <c r="N15" s="21"/>
    </row>
    <row r="16" spans="1:14" x14ac:dyDescent="0.25">
      <c r="A16" s="16" t="s">
        <v>29</v>
      </c>
      <c r="B16" s="27">
        <f>SUM(B5:B15)</f>
        <v>308</v>
      </c>
      <c r="C16" s="15">
        <f>SUBTOTAL(109,C4:C15)</f>
        <v>1</v>
      </c>
      <c r="D16" s="17">
        <f>SUM(D5:D15)</f>
        <v>17007677</v>
      </c>
      <c r="E16" s="18">
        <f>SUBTOTAL(109,E4:E15)</f>
        <v>1</v>
      </c>
      <c r="F16" s="16" t="s">
        <v>16</v>
      </c>
      <c r="I16" s="26"/>
      <c r="J16" s="26"/>
      <c r="K16" s="25"/>
      <c r="L16" s="25"/>
      <c r="M16" s="22"/>
      <c r="N16" s="21"/>
    </row>
    <row r="17" spans="1:15" ht="15.75" x14ac:dyDescent="0.25">
      <c r="A17" s="28" t="s">
        <v>33</v>
      </c>
      <c r="B17" s="29"/>
      <c r="C17" s="29"/>
      <c r="D17" s="29"/>
      <c r="E17" s="29"/>
      <c r="F17" s="29"/>
      <c r="J17" s="26"/>
      <c r="K17" s="25"/>
      <c r="L17" s="25"/>
      <c r="M17" s="22"/>
      <c r="N17" s="21"/>
    </row>
    <row r="18" spans="1:15" x14ac:dyDescent="0.25">
      <c r="A18" s="30" t="s">
        <v>32</v>
      </c>
      <c r="B18" s="31"/>
      <c r="C18" s="31"/>
      <c r="D18" s="31"/>
      <c r="E18" s="31"/>
      <c r="F18" s="31"/>
      <c r="I18" s="26"/>
      <c r="J18" s="26"/>
      <c r="K18" s="25"/>
      <c r="L18" s="25"/>
      <c r="M18" s="22"/>
      <c r="N18" s="21"/>
    </row>
    <row r="19" spans="1:15" x14ac:dyDescent="0.25">
      <c r="B19" s="1"/>
      <c r="C19" s="1"/>
      <c r="D19" s="1"/>
      <c r="E19" s="1"/>
      <c r="F19" s="12" t="s">
        <v>0</v>
      </c>
      <c r="I19" s="26"/>
      <c r="J19" s="26"/>
    </row>
    <row r="20" spans="1:15" ht="45" x14ac:dyDescent="0.25">
      <c r="A20" s="3" t="s">
        <v>17</v>
      </c>
      <c r="B20" s="2" t="s">
        <v>1</v>
      </c>
      <c r="C20" s="2" t="s">
        <v>2</v>
      </c>
      <c r="D20" s="3" t="s">
        <v>3</v>
      </c>
      <c r="E20" s="2" t="s">
        <v>2</v>
      </c>
      <c r="F20" s="4" t="s">
        <v>4</v>
      </c>
    </row>
    <row r="21" spans="1:15" x14ac:dyDescent="0.25">
      <c r="A21" s="4" t="s">
        <v>18</v>
      </c>
      <c r="B21" s="6">
        <v>26</v>
      </c>
      <c r="C21" s="7">
        <f>B21/B$32</f>
        <v>3.7790697674418602E-2</v>
      </c>
      <c r="D21" s="6">
        <v>895430</v>
      </c>
      <c r="E21" s="8">
        <f>D21/D$32</f>
        <v>2.3409746138514754E-2</v>
      </c>
      <c r="F21" s="4" t="s">
        <v>5</v>
      </c>
      <c r="H21" s="26"/>
      <c r="I21" s="26"/>
    </row>
    <row r="22" spans="1:15" x14ac:dyDescent="0.25">
      <c r="A22" s="5" t="s">
        <v>19</v>
      </c>
      <c r="B22" s="9">
        <v>50</v>
      </c>
      <c r="C22" s="7">
        <f t="shared" ref="C22:C31" si="2">B22/B$32</f>
        <v>7.2674418604651167E-2</v>
      </c>
      <c r="D22" s="10">
        <v>2048507</v>
      </c>
      <c r="E22" s="8">
        <f t="shared" ref="E22:E31" si="3">D22/D$32</f>
        <v>5.3555307319355441E-2</v>
      </c>
      <c r="F22" s="5" t="s">
        <v>6</v>
      </c>
      <c r="H22" s="26"/>
      <c r="I22" s="26"/>
    </row>
    <row r="23" spans="1:15" x14ac:dyDescent="0.25">
      <c r="A23" s="4" t="s">
        <v>20</v>
      </c>
      <c r="B23" s="6">
        <v>28</v>
      </c>
      <c r="C23" s="7">
        <f t="shared" si="2"/>
        <v>4.0697674418604654E-2</v>
      </c>
      <c r="D23" s="6">
        <v>2011186</v>
      </c>
      <c r="E23" s="8">
        <f t="shared" si="3"/>
        <v>5.257960275770851E-2</v>
      </c>
      <c r="F23" s="4" t="s">
        <v>7</v>
      </c>
      <c r="H23" s="26"/>
      <c r="I23" s="26"/>
    </row>
    <row r="24" spans="1:15" x14ac:dyDescent="0.25">
      <c r="A24" s="5" t="s">
        <v>21</v>
      </c>
      <c r="B24" s="9">
        <v>45</v>
      </c>
      <c r="C24" s="7">
        <f t="shared" si="2"/>
        <v>6.5406976744186052E-2</v>
      </c>
      <c r="D24" s="10">
        <v>1736830</v>
      </c>
      <c r="E24" s="8">
        <f t="shared" si="3"/>
        <v>4.5406954631581009E-2</v>
      </c>
      <c r="F24" s="5" t="s">
        <v>8</v>
      </c>
      <c r="H24" s="26"/>
      <c r="I24" s="26"/>
    </row>
    <row r="25" spans="1:15" x14ac:dyDescent="0.25">
      <c r="A25" s="4" t="s">
        <v>22</v>
      </c>
      <c r="B25" s="6">
        <v>40</v>
      </c>
      <c r="C25" s="7">
        <f t="shared" si="2"/>
        <v>5.8139534883720929E-2</v>
      </c>
      <c r="D25" s="6">
        <v>1808820</v>
      </c>
      <c r="E25" s="8">
        <f t="shared" si="3"/>
        <v>4.7289030979828971E-2</v>
      </c>
      <c r="F25" s="4" t="s">
        <v>9</v>
      </c>
      <c r="H25" s="26"/>
      <c r="I25" s="26"/>
    </row>
    <row r="26" spans="1:15" x14ac:dyDescent="0.25">
      <c r="A26" s="5" t="s">
        <v>23</v>
      </c>
      <c r="B26" s="9">
        <v>297</v>
      </c>
      <c r="C26" s="7">
        <f t="shared" si="2"/>
        <v>0.4316860465116279</v>
      </c>
      <c r="D26" s="11">
        <v>20758817</v>
      </c>
      <c r="E26" s="8">
        <f t="shared" si="3"/>
        <v>0.54270979987925849</v>
      </c>
      <c r="F26" s="5" t="s">
        <v>10</v>
      </c>
      <c r="H26" s="26"/>
      <c r="I26" s="26"/>
    </row>
    <row r="27" spans="1:15" x14ac:dyDescent="0.25">
      <c r="A27" s="4" t="s">
        <v>24</v>
      </c>
      <c r="B27" s="6">
        <v>20</v>
      </c>
      <c r="C27" s="7">
        <f t="shared" si="2"/>
        <v>2.9069767441860465E-2</v>
      </c>
      <c r="D27" s="6">
        <v>1069033</v>
      </c>
      <c r="E27" s="8">
        <f t="shared" si="3"/>
        <v>2.7948350115246132E-2</v>
      </c>
      <c r="F27" s="4" t="s">
        <v>11</v>
      </c>
      <c r="H27" s="26"/>
      <c r="I27" s="26"/>
      <c r="O27" s="26"/>
    </row>
    <row r="28" spans="1:15" x14ac:dyDescent="0.25">
      <c r="A28" s="5" t="s">
        <v>25</v>
      </c>
      <c r="B28" s="9">
        <v>10</v>
      </c>
      <c r="C28" s="7">
        <f t="shared" si="2"/>
        <v>1.4534883720930232E-2</v>
      </c>
      <c r="D28" s="10">
        <v>668339</v>
      </c>
      <c r="E28" s="8">
        <f t="shared" si="3"/>
        <v>1.7472774336875926E-2</v>
      </c>
      <c r="F28" s="5" t="s">
        <v>12</v>
      </c>
      <c r="H28" s="26"/>
      <c r="I28" s="26"/>
      <c r="O28" s="26"/>
    </row>
    <row r="29" spans="1:15" x14ac:dyDescent="0.25">
      <c r="A29" s="4" t="s">
        <v>26</v>
      </c>
      <c r="B29" s="6">
        <v>27</v>
      </c>
      <c r="C29" s="7">
        <f t="shared" si="2"/>
        <v>3.9244186046511628E-2</v>
      </c>
      <c r="D29" s="6">
        <v>1163900</v>
      </c>
      <c r="E29" s="8">
        <f t="shared" si="3"/>
        <v>3.0428513150796067E-2</v>
      </c>
      <c r="F29" s="4" t="s">
        <v>13</v>
      </c>
      <c r="H29" s="26"/>
      <c r="I29" s="26"/>
      <c r="O29" s="26"/>
    </row>
    <row r="30" spans="1:15" x14ac:dyDescent="0.25">
      <c r="A30" s="5" t="s">
        <v>27</v>
      </c>
      <c r="B30" s="9">
        <v>13</v>
      </c>
      <c r="C30" s="7">
        <f t="shared" si="2"/>
        <v>1.8895348837209301E-2</v>
      </c>
      <c r="D30" s="10">
        <v>440659</v>
      </c>
      <c r="E30" s="8">
        <f t="shared" si="3"/>
        <v>1.1520403966420349E-2</v>
      </c>
      <c r="F30" s="5" t="s">
        <v>14</v>
      </c>
      <c r="H30" s="26"/>
      <c r="I30" s="26"/>
      <c r="O30" s="26"/>
    </row>
    <row r="31" spans="1:15" x14ac:dyDescent="0.25">
      <c r="A31" s="4" t="s">
        <v>28</v>
      </c>
      <c r="B31" s="6">
        <v>132</v>
      </c>
      <c r="C31" s="7">
        <f t="shared" si="2"/>
        <v>0.19186046511627908</v>
      </c>
      <c r="D31" s="6">
        <v>5648787</v>
      </c>
      <c r="E31" s="8">
        <f t="shared" si="3"/>
        <v>0.14767951672441434</v>
      </c>
      <c r="F31" s="4" t="s">
        <v>15</v>
      </c>
      <c r="H31" s="26"/>
      <c r="I31" s="26"/>
      <c r="O31" s="26"/>
    </row>
    <row r="32" spans="1:15" x14ac:dyDescent="0.25">
      <c r="A32" s="16" t="s">
        <v>29</v>
      </c>
      <c r="B32" s="17">
        <f>SUM(B21:B31)</f>
        <v>688</v>
      </c>
      <c r="C32" s="15">
        <f>SUBTOTAL(109,C20:C31)</f>
        <v>1</v>
      </c>
      <c r="D32" s="17">
        <f>SUM(D21:D31)</f>
        <v>38250308</v>
      </c>
      <c r="E32" s="18">
        <f>SUBTOTAL(109,E20:E31)</f>
        <v>1</v>
      </c>
      <c r="F32" s="16" t="s">
        <v>16</v>
      </c>
      <c r="H32" s="26"/>
      <c r="I32" s="26"/>
      <c r="O32" s="26"/>
    </row>
    <row r="33" spans="1:15" ht="15.75" x14ac:dyDescent="0.25">
      <c r="A33" s="28" t="s">
        <v>34</v>
      </c>
      <c r="B33" s="29"/>
      <c r="C33" s="29"/>
      <c r="D33" s="29"/>
      <c r="E33" s="29"/>
      <c r="F33" s="29"/>
      <c r="J33" s="26"/>
      <c r="K33" s="25"/>
      <c r="L33" s="25"/>
      <c r="M33" s="22"/>
      <c r="N33" s="21"/>
    </row>
    <row r="34" spans="1:15" x14ac:dyDescent="0.25">
      <c r="A34" s="30" t="s">
        <v>35</v>
      </c>
      <c r="B34" s="31"/>
      <c r="C34" s="31"/>
      <c r="D34" s="31"/>
      <c r="E34" s="31"/>
      <c r="F34" s="31"/>
      <c r="I34" s="26"/>
      <c r="J34" s="26"/>
      <c r="K34" s="25"/>
      <c r="L34" s="25"/>
      <c r="M34" s="22"/>
      <c r="N34" s="21"/>
      <c r="O34" s="26"/>
    </row>
    <row r="35" spans="1:15" x14ac:dyDescent="0.25">
      <c r="B35" s="1"/>
      <c r="C35" s="1"/>
      <c r="D35" s="1"/>
      <c r="E35" s="1"/>
      <c r="F35" s="12" t="s">
        <v>0</v>
      </c>
      <c r="I35" s="26"/>
      <c r="J35" s="26"/>
      <c r="O35" s="26"/>
    </row>
    <row r="36" spans="1:15" ht="45" x14ac:dyDescent="0.25">
      <c r="A36" s="3" t="s">
        <v>17</v>
      </c>
      <c r="B36" s="2" t="s">
        <v>1</v>
      </c>
      <c r="C36" s="2" t="s">
        <v>2</v>
      </c>
      <c r="D36" s="3" t="s">
        <v>3</v>
      </c>
      <c r="E36" s="2" t="s">
        <v>2</v>
      </c>
      <c r="F36" s="4" t="s">
        <v>4</v>
      </c>
      <c r="O36" s="26"/>
    </row>
    <row r="37" spans="1:15" x14ac:dyDescent="0.25">
      <c r="A37" s="4" t="s">
        <v>18</v>
      </c>
      <c r="B37" s="6">
        <v>39</v>
      </c>
      <c r="C37" s="7">
        <f>B37/B$48</f>
        <v>3.3591731266149873E-2</v>
      </c>
      <c r="D37" s="6">
        <v>1429760</v>
      </c>
      <c r="E37" s="8">
        <f>D37/D$48</f>
        <v>2.2882753161903031E-2</v>
      </c>
      <c r="F37" s="4" t="s">
        <v>5</v>
      </c>
      <c r="H37" s="26"/>
      <c r="I37" s="26"/>
      <c r="O37" s="26"/>
    </row>
    <row r="38" spans="1:15" x14ac:dyDescent="0.25">
      <c r="A38" s="5" t="s">
        <v>19</v>
      </c>
      <c r="B38" s="9">
        <v>93</v>
      </c>
      <c r="C38" s="7">
        <f t="shared" ref="C38:C47" si="4">B38/B$48</f>
        <v>8.0103359173126609E-2</v>
      </c>
      <c r="D38" s="10">
        <v>3796872</v>
      </c>
      <c r="E38" s="8">
        <f t="shared" ref="E38:E47" si="5">D38/D$48</f>
        <v>6.0767460806947386E-2</v>
      </c>
      <c r="F38" s="5" t="s">
        <v>6</v>
      </c>
      <c r="H38" s="26"/>
      <c r="I38" s="26"/>
      <c r="L38" s="26"/>
    </row>
    <row r="39" spans="1:15" x14ac:dyDescent="0.25">
      <c r="A39" s="4" t="s">
        <v>20</v>
      </c>
      <c r="B39" s="6">
        <v>44</v>
      </c>
      <c r="C39" s="7">
        <f t="shared" si="4"/>
        <v>3.7898363479758827E-2</v>
      </c>
      <c r="D39" s="6">
        <v>2816095</v>
      </c>
      <c r="E39" s="8">
        <f t="shared" si="5"/>
        <v>4.5070506074774315E-2</v>
      </c>
      <c r="F39" s="4" t="s">
        <v>7</v>
      </c>
      <c r="H39" s="26"/>
      <c r="I39" s="26"/>
      <c r="L39" s="26"/>
    </row>
    <row r="40" spans="1:15" x14ac:dyDescent="0.25">
      <c r="A40" s="5" t="s">
        <v>21</v>
      </c>
      <c r="B40" s="9">
        <v>91</v>
      </c>
      <c r="C40" s="7">
        <f t="shared" si="4"/>
        <v>7.8380706287683038E-2</v>
      </c>
      <c r="D40" s="10">
        <v>3915026</v>
      </c>
      <c r="E40" s="8">
        <f t="shared" si="5"/>
        <v>6.2658469659546065E-2</v>
      </c>
      <c r="F40" s="5" t="s">
        <v>8</v>
      </c>
      <c r="H40" s="26"/>
      <c r="I40" s="26"/>
      <c r="L40" s="26"/>
    </row>
    <row r="41" spans="1:15" x14ac:dyDescent="0.25">
      <c r="A41" s="4" t="s">
        <v>22</v>
      </c>
      <c r="B41" s="6">
        <v>71</v>
      </c>
      <c r="C41" s="7">
        <f t="shared" si="4"/>
        <v>6.1154177433247199E-2</v>
      </c>
      <c r="D41" s="6">
        <v>2986585</v>
      </c>
      <c r="E41" s="8">
        <f t="shared" si="5"/>
        <v>4.7799132268382227E-2</v>
      </c>
      <c r="F41" s="4" t="s">
        <v>9</v>
      </c>
      <c r="H41" s="26"/>
      <c r="I41" s="26"/>
      <c r="J41" s="26"/>
      <c r="L41" s="26"/>
    </row>
    <row r="42" spans="1:15" x14ac:dyDescent="0.25">
      <c r="A42" s="5" t="s">
        <v>23</v>
      </c>
      <c r="B42" s="9">
        <v>507</v>
      </c>
      <c r="C42" s="7">
        <f t="shared" si="4"/>
        <v>0.43669250645994834</v>
      </c>
      <c r="D42" s="10">
        <v>33362276</v>
      </c>
      <c r="E42" s="8">
        <f t="shared" si="5"/>
        <v>0.53395026202109563</v>
      </c>
      <c r="F42" s="5" t="s">
        <v>10</v>
      </c>
      <c r="H42" s="26"/>
      <c r="I42" s="26"/>
      <c r="L42" s="26"/>
    </row>
    <row r="43" spans="1:15" x14ac:dyDescent="0.25">
      <c r="A43" s="4" t="s">
        <v>24</v>
      </c>
      <c r="B43" s="6">
        <v>27</v>
      </c>
      <c r="C43" s="7">
        <f t="shared" si="4"/>
        <v>2.3255813953488372E-2</v>
      </c>
      <c r="D43" s="6">
        <v>1276688</v>
      </c>
      <c r="E43" s="8">
        <f t="shared" si="5"/>
        <v>2.0432895289253902E-2</v>
      </c>
      <c r="F43" s="4" t="s">
        <v>11</v>
      </c>
      <c r="H43" s="26"/>
      <c r="I43" s="26"/>
      <c r="L43" s="26"/>
    </row>
    <row r="44" spans="1:15" x14ac:dyDescent="0.25">
      <c r="A44" s="5" t="s">
        <v>25</v>
      </c>
      <c r="B44" s="9">
        <v>16</v>
      </c>
      <c r="C44" s="7">
        <f t="shared" si="4"/>
        <v>1.3781223083548665E-2</v>
      </c>
      <c r="D44" s="10">
        <v>894743</v>
      </c>
      <c r="E44" s="8">
        <f t="shared" si="5"/>
        <v>1.4320013996992925E-2</v>
      </c>
      <c r="F44" s="5" t="s">
        <v>12</v>
      </c>
      <c r="H44" s="26"/>
      <c r="I44" s="26"/>
      <c r="L44" s="26"/>
    </row>
    <row r="45" spans="1:15" x14ac:dyDescent="0.25">
      <c r="A45" s="4" t="s">
        <v>26</v>
      </c>
      <c r="B45" s="6">
        <v>51</v>
      </c>
      <c r="C45" s="7">
        <f t="shared" si="4"/>
        <v>4.3927648578811367E-2</v>
      </c>
      <c r="D45" s="6">
        <v>1993926</v>
      </c>
      <c r="E45" s="8">
        <f t="shared" si="5"/>
        <v>3.1912010743831598E-2</v>
      </c>
      <c r="F45" s="4" t="s">
        <v>13</v>
      </c>
      <c r="H45" s="26"/>
      <c r="I45" s="26"/>
      <c r="L45" s="26"/>
    </row>
    <row r="46" spans="1:15" x14ac:dyDescent="0.25">
      <c r="A46" s="5" t="s">
        <v>27</v>
      </c>
      <c r="B46" s="9">
        <v>22</v>
      </c>
      <c r="C46" s="7">
        <f t="shared" si="4"/>
        <v>1.8949181739879414E-2</v>
      </c>
      <c r="D46" s="10">
        <v>732092</v>
      </c>
      <c r="E46" s="8">
        <f t="shared" si="5"/>
        <v>1.1716847951966704E-2</v>
      </c>
      <c r="F46" s="5" t="s">
        <v>14</v>
      </c>
      <c r="H46" s="26"/>
      <c r="I46" s="26"/>
      <c r="L46" s="26"/>
    </row>
    <row r="47" spans="1:15" x14ac:dyDescent="0.25">
      <c r="A47" s="4" t="s">
        <v>28</v>
      </c>
      <c r="B47" s="6">
        <v>200</v>
      </c>
      <c r="C47" s="7">
        <f t="shared" si="4"/>
        <v>0.17226528854435832</v>
      </c>
      <c r="D47" s="6">
        <v>9277929</v>
      </c>
      <c r="E47" s="8">
        <f t="shared" si="5"/>
        <v>0.14848964802530623</v>
      </c>
      <c r="F47" s="4" t="s">
        <v>15</v>
      </c>
      <c r="H47" s="26"/>
      <c r="I47" s="26"/>
      <c r="L47" s="19"/>
      <c r="M47" s="25"/>
      <c r="N47" s="21"/>
    </row>
    <row r="48" spans="1:15" x14ac:dyDescent="0.25">
      <c r="A48" s="16" t="s">
        <v>29</v>
      </c>
      <c r="B48" s="17">
        <f>SUM(B37:B47)</f>
        <v>1161</v>
      </c>
      <c r="C48" s="15">
        <f>SUBTOTAL(109,C37:C47)</f>
        <v>1</v>
      </c>
      <c r="D48" s="17">
        <f>SUM(D37:D47)</f>
        <v>62481992</v>
      </c>
      <c r="E48" s="18">
        <f>SUBTOTAL(109,E36:E47)</f>
        <v>1</v>
      </c>
      <c r="F48" s="16" t="s">
        <v>16</v>
      </c>
      <c r="H48" s="26"/>
      <c r="I48" s="26"/>
      <c r="L48" s="23"/>
      <c r="M48" s="25"/>
      <c r="N48" s="21"/>
    </row>
    <row r="49" spans="1:17" ht="15.75" x14ac:dyDescent="0.25">
      <c r="A49" s="28" t="s">
        <v>37</v>
      </c>
      <c r="B49" s="29"/>
      <c r="C49" s="29"/>
      <c r="D49" s="29"/>
      <c r="E49" s="29"/>
      <c r="F49" s="29"/>
      <c r="J49" s="26"/>
      <c r="K49" s="25"/>
      <c r="L49" s="25"/>
      <c r="M49" s="25"/>
      <c r="N49" s="21"/>
    </row>
    <row r="50" spans="1:17" x14ac:dyDescent="0.25">
      <c r="A50" s="30" t="s">
        <v>36</v>
      </c>
      <c r="B50" s="31"/>
      <c r="C50" s="31"/>
      <c r="D50" s="31"/>
      <c r="E50" s="31"/>
      <c r="F50" s="31"/>
      <c r="I50" s="26"/>
      <c r="J50" s="26"/>
      <c r="K50" s="25"/>
      <c r="L50" s="25"/>
      <c r="M50" s="25"/>
      <c r="N50" s="21"/>
    </row>
    <row r="51" spans="1:17" x14ac:dyDescent="0.25">
      <c r="B51" s="1"/>
      <c r="C51" s="1"/>
      <c r="D51" s="1"/>
      <c r="E51" s="1"/>
      <c r="F51" s="12" t="s">
        <v>0</v>
      </c>
      <c r="I51" s="26"/>
      <c r="J51" s="26"/>
      <c r="L51" s="25"/>
      <c r="M51" s="25"/>
      <c r="N51" s="21"/>
    </row>
    <row r="52" spans="1:17" ht="45" x14ac:dyDescent="0.25">
      <c r="A52" s="3" t="s">
        <v>17</v>
      </c>
      <c r="B52" s="2" t="s">
        <v>1</v>
      </c>
      <c r="C52" s="2" t="s">
        <v>2</v>
      </c>
      <c r="D52" s="3" t="s">
        <v>3</v>
      </c>
      <c r="E52" s="2" t="s">
        <v>2</v>
      </c>
      <c r="F52" s="4" t="s">
        <v>4</v>
      </c>
      <c r="L52" s="25"/>
      <c r="M52" s="25"/>
      <c r="N52" s="21"/>
    </row>
    <row r="53" spans="1:17" x14ac:dyDescent="0.25">
      <c r="A53" s="4" t="s">
        <v>18</v>
      </c>
      <c r="B53" s="6">
        <v>48</v>
      </c>
      <c r="C53" s="7">
        <f>B53/B$64</f>
        <v>2.7745664739884393E-2</v>
      </c>
      <c r="D53" s="6">
        <v>2422084</v>
      </c>
      <c r="E53" s="8">
        <f>D53/D$64</f>
        <v>2.6122932760285236E-2</v>
      </c>
      <c r="F53" s="4" t="s">
        <v>5</v>
      </c>
      <c r="H53" s="26"/>
      <c r="I53" s="26"/>
      <c r="K53" s="25"/>
      <c r="L53" s="25"/>
      <c r="M53" s="25"/>
      <c r="N53" s="25"/>
    </row>
    <row r="54" spans="1:17" x14ac:dyDescent="0.25">
      <c r="A54" s="5" t="s">
        <v>19</v>
      </c>
      <c r="B54" s="9">
        <v>146</v>
      </c>
      <c r="C54" s="7">
        <f t="shared" ref="C54:C63" si="6">B54/B$64</f>
        <v>8.4393063583815028E-2</v>
      </c>
      <c r="D54" s="10">
        <v>5976794</v>
      </c>
      <c r="E54" s="8">
        <f t="shared" ref="E54:E63" si="7">D54/D$64</f>
        <v>6.4461590838334359E-2</v>
      </c>
      <c r="F54" s="5" t="s">
        <v>6</v>
      </c>
      <c r="H54" s="26"/>
      <c r="I54" s="26"/>
      <c r="K54" s="25"/>
      <c r="L54" s="25"/>
      <c r="M54" s="25"/>
      <c r="N54" s="25"/>
    </row>
    <row r="55" spans="1:17" x14ac:dyDescent="0.25">
      <c r="A55" s="4" t="s">
        <v>20</v>
      </c>
      <c r="B55" s="6">
        <v>73</v>
      </c>
      <c r="C55" s="7">
        <f t="shared" si="6"/>
        <v>4.2196531791907514E-2</v>
      </c>
      <c r="D55" s="6">
        <v>4152508</v>
      </c>
      <c r="E55" s="8">
        <f t="shared" si="7"/>
        <v>4.478609629994109E-2</v>
      </c>
      <c r="F55" s="4" t="s">
        <v>7</v>
      </c>
      <c r="H55" s="26"/>
      <c r="I55" s="26"/>
      <c r="K55" s="25"/>
      <c r="L55" s="25"/>
      <c r="M55" s="25"/>
      <c r="N55" s="25"/>
    </row>
    <row r="56" spans="1:17" x14ac:dyDescent="0.25">
      <c r="A56" s="5" t="s">
        <v>21</v>
      </c>
      <c r="B56" s="9">
        <v>146</v>
      </c>
      <c r="C56" s="7">
        <f t="shared" si="6"/>
        <v>8.4393063583815028E-2</v>
      </c>
      <c r="D56" s="10">
        <v>6554896</v>
      </c>
      <c r="E56" s="8">
        <f t="shared" si="7"/>
        <v>7.0696601545884724E-2</v>
      </c>
      <c r="F56" s="5" t="s">
        <v>8</v>
      </c>
      <c r="H56" s="26"/>
      <c r="I56" s="26"/>
      <c r="K56" s="25"/>
      <c r="L56" s="25"/>
      <c r="M56" s="25"/>
      <c r="N56" s="25"/>
    </row>
    <row r="57" spans="1:17" x14ac:dyDescent="0.25">
      <c r="A57" s="4" t="s">
        <v>22</v>
      </c>
      <c r="B57" s="6">
        <v>105</v>
      </c>
      <c r="C57" s="7">
        <f t="shared" si="6"/>
        <v>6.0693641618497107E-2</v>
      </c>
      <c r="D57" s="6">
        <v>4408174</v>
      </c>
      <c r="E57" s="8">
        <f t="shared" si="7"/>
        <v>4.7543533997019757E-2</v>
      </c>
      <c r="F57" s="4" t="s">
        <v>9</v>
      </c>
      <c r="H57" s="26"/>
      <c r="I57" s="26"/>
      <c r="J57" s="26"/>
      <c r="K57" s="25"/>
      <c r="L57" s="25"/>
      <c r="M57" s="25"/>
      <c r="N57" s="25"/>
      <c r="O57" s="25"/>
      <c r="P57" s="25"/>
      <c r="Q57" s="25"/>
    </row>
    <row r="58" spans="1:17" x14ac:dyDescent="0.25">
      <c r="A58" s="5" t="s">
        <v>23</v>
      </c>
      <c r="B58" s="9">
        <v>750</v>
      </c>
      <c r="C58" s="7">
        <f t="shared" si="6"/>
        <v>0.43352601156069365</v>
      </c>
      <c r="D58" s="10">
        <v>47975604</v>
      </c>
      <c r="E58" s="8">
        <f t="shared" si="7"/>
        <v>0.51743187991253459</v>
      </c>
      <c r="F58" s="5" t="s">
        <v>10</v>
      </c>
      <c r="H58" s="26"/>
      <c r="I58" s="26"/>
      <c r="K58" s="25"/>
      <c r="L58" s="25"/>
      <c r="M58" s="25"/>
      <c r="N58" s="25"/>
      <c r="O58" s="25"/>
      <c r="P58" s="25"/>
      <c r="Q58" s="25"/>
    </row>
    <row r="59" spans="1:17" x14ac:dyDescent="0.25">
      <c r="A59" s="4" t="s">
        <v>24</v>
      </c>
      <c r="B59" s="6">
        <v>42</v>
      </c>
      <c r="C59" s="7">
        <f t="shared" si="6"/>
        <v>2.4277456647398842E-2</v>
      </c>
      <c r="D59" s="6">
        <v>1842399</v>
      </c>
      <c r="E59" s="8">
        <f t="shared" si="7"/>
        <v>1.9870848903100289E-2</v>
      </c>
      <c r="F59" s="4" t="s">
        <v>11</v>
      </c>
      <c r="H59" s="26"/>
      <c r="I59" s="26"/>
      <c r="K59" s="25"/>
      <c r="L59" s="25"/>
      <c r="M59" s="25"/>
      <c r="N59" s="25"/>
      <c r="O59" s="25"/>
      <c r="P59" s="25"/>
      <c r="Q59" s="25"/>
    </row>
    <row r="60" spans="1:17" x14ac:dyDescent="0.25">
      <c r="A60" s="5" t="s">
        <v>25</v>
      </c>
      <c r="B60" s="9">
        <v>23</v>
      </c>
      <c r="C60" s="7">
        <f t="shared" si="6"/>
        <v>1.3294797687861272E-2</v>
      </c>
      <c r="D60" s="10">
        <v>1202158</v>
      </c>
      <c r="E60" s="8">
        <f t="shared" si="7"/>
        <v>1.296564966418959E-2</v>
      </c>
      <c r="F60" s="5" t="s">
        <v>12</v>
      </c>
      <c r="H60" s="26"/>
      <c r="I60" s="26"/>
      <c r="L60" s="26"/>
    </row>
    <row r="61" spans="1:17" x14ac:dyDescent="0.25">
      <c r="A61" s="4" t="s">
        <v>26</v>
      </c>
      <c r="B61" s="6">
        <v>73</v>
      </c>
      <c r="C61" s="7">
        <f t="shared" si="6"/>
        <v>4.2196531791907514E-2</v>
      </c>
      <c r="D61" s="6">
        <v>2918019</v>
      </c>
      <c r="E61" s="8">
        <f t="shared" si="7"/>
        <v>3.1471746698394754E-2</v>
      </c>
      <c r="F61" s="4" t="s">
        <v>13</v>
      </c>
      <c r="H61" s="26"/>
      <c r="I61" s="26"/>
      <c r="L61" s="26"/>
    </row>
    <row r="62" spans="1:17" x14ac:dyDescent="0.25">
      <c r="A62" s="5" t="s">
        <v>27</v>
      </c>
      <c r="B62" s="9">
        <v>28</v>
      </c>
      <c r="C62" s="7">
        <f t="shared" si="6"/>
        <v>1.6184971098265895E-2</v>
      </c>
      <c r="D62" s="10">
        <v>923425</v>
      </c>
      <c r="E62" s="8">
        <f t="shared" si="7"/>
        <v>9.9594271644445013E-3</v>
      </c>
      <c r="F62" s="5" t="s">
        <v>14</v>
      </c>
      <c r="H62" s="26"/>
      <c r="I62" s="26"/>
      <c r="L62" s="26"/>
    </row>
    <row r="63" spans="1:17" x14ac:dyDescent="0.25">
      <c r="A63" s="4" t="s">
        <v>28</v>
      </c>
      <c r="B63" s="6">
        <v>296</v>
      </c>
      <c r="C63" s="7">
        <f t="shared" si="6"/>
        <v>0.17109826589595376</v>
      </c>
      <c r="D63" s="6">
        <v>14342625</v>
      </c>
      <c r="E63" s="8">
        <f t="shared" si="7"/>
        <v>0.15468969221587114</v>
      </c>
      <c r="F63" s="4" t="s">
        <v>15</v>
      </c>
      <c r="H63" s="26"/>
      <c r="I63" s="26"/>
      <c r="L63" s="26"/>
    </row>
    <row r="64" spans="1:17" x14ac:dyDescent="0.25">
      <c r="A64" s="16" t="s">
        <v>29</v>
      </c>
      <c r="B64" s="17">
        <f>SUM(B53:B63)</f>
        <v>1730</v>
      </c>
      <c r="C64" s="15">
        <f>SUBTOTAL(109,C53:C63)</f>
        <v>1</v>
      </c>
      <c r="D64" s="17">
        <f>SUM(D53:D63)</f>
        <v>92718686</v>
      </c>
      <c r="E64" s="18">
        <f>SUBTOTAL(109,E52:E63)</f>
        <v>1</v>
      </c>
      <c r="F64" s="16" t="s">
        <v>16</v>
      </c>
      <c r="H64" s="26"/>
      <c r="I64" s="26"/>
      <c r="L64" s="26"/>
    </row>
  </sheetData>
  <mergeCells count="8">
    <mergeCell ref="A49:F49"/>
    <mergeCell ref="A50:F50"/>
    <mergeCell ref="A34:F34"/>
    <mergeCell ref="A1:F1"/>
    <mergeCell ref="A2:F2"/>
    <mergeCell ref="A17:F17"/>
    <mergeCell ref="A18:F18"/>
    <mergeCell ref="A33:F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totaln</vt:lpstr>
      <vt:lpstr>totalv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Mortgage and Leasing Director</dc:creator>
  <cp:lastModifiedBy>Muntaha Snaf</cp:lastModifiedBy>
  <dcterms:created xsi:type="dcterms:W3CDTF">2022-06-06T12:22:48Z</dcterms:created>
  <dcterms:modified xsi:type="dcterms:W3CDTF">2026-02-25T08:27:05Z</dcterms:modified>
</cp:coreProperties>
</file>