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3\النوع الاجتماعي\31122023\"/>
    </mc:Choice>
  </mc:AlternateContent>
  <xr:revisionPtr revIDLastSave="0" documentId="13_ncr:1_{FC96ECC8-E265-4550-939C-254B716D957D}" xr6:coauthVersionLast="47" xr6:coauthVersionMax="47" xr10:uidLastSave="{00000000-0000-0000-0000-000000000000}"/>
  <bookViews>
    <workbookView xWindow="-108" yWindow="-108" windowWidth="23256" windowHeight="12576" tabRatio="742" firstSheet="1" activeTab="1" xr2:uid="{00000000-000D-0000-FFFF-FFFF00000000}"/>
  </bookViews>
  <sheets>
    <sheet name="اداء شركات الاوراق المالية" sheetId="1" state="hidden" r:id="rId1"/>
    <sheet name="الحسابات المفتوحة" sheetId="5" r:id="rId2"/>
  </sheets>
  <definedNames>
    <definedName name="_xlnm.Print_Area" localSheetId="0">'اداء شركات الاوراق المالية'!$A$1:$C$18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5" l="1"/>
  <c r="B53" i="5" s="1"/>
  <c r="Q79" i="5"/>
  <c r="Q78" i="5"/>
  <c r="Q77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M71" i="5"/>
  <c r="M72" i="5"/>
  <c r="M73" i="5"/>
  <c r="M74" i="5"/>
  <c r="M75" i="5"/>
  <c r="M77" i="5"/>
  <c r="M78" i="5"/>
  <c r="M79" i="5"/>
  <c r="B34" i="5" l="1"/>
  <c r="N78" i="5" l="1"/>
  <c r="O78" i="5"/>
  <c r="P77" i="5"/>
  <c r="B8" i="5" l="1"/>
  <c r="C16" i="5"/>
  <c r="C19" i="5"/>
  <c r="C22" i="5"/>
  <c r="C23" i="5"/>
  <c r="C24" i="5"/>
  <c r="C25" i="5" l="1"/>
  <c r="M60" i="5"/>
  <c r="M61" i="5"/>
  <c r="M62" i="5"/>
  <c r="M63" i="5"/>
  <c r="M64" i="5"/>
  <c r="M65" i="5"/>
  <c r="M66" i="5"/>
  <c r="M67" i="5"/>
  <c r="M68" i="5"/>
  <c r="M69" i="5"/>
  <c r="M70" i="5"/>
  <c r="C78" i="5" l="1"/>
  <c r="B77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60" i="5"/>
  <c r="E73" i="5" l="1"/>
  <c r="E60" i="5"/>
  <c r="E61" i="5" l="1"/>
  <c r="E62" i="5"/>
  <c r="E63" i="5"/>
  <c r="E64" i="5"/>
  <c r="E65" i="5"/>
  <c r="E66" i="5"/>
  <c r="E67" i="5"/>
  <c r="E68" i="5"/>
  <c r="E69" i="5"/>
  <c r="E70" i="5"/>
  <c r="E71" i="5"/>
  <c r="E72" i="5"/>
  <c r="E74" i="5"/>
  <c r="E75" i="5"/>
  <c r="C77" i="5"/>
  <c r="C79" i="5" s="1"/>
  <c r="D77" i="5"/>
  <c r="F77" i="5"/>
  <c r="G77" i="5"/>
  <c r="H77" i="5"/>
  <c r="J77" i="5"/>
  <c r="K77" i="5"/>
  <c r="L77" i="5"/>
  <c r="N77" i="5"/>
  <c r="O77" i="5"/>
  <c r="B78" i="5"/>
  <c r="D78" i="5"/>
  <c r="F78" i="5"/>
  <c r="G78" i="5"/>
  <c r="H78" i="5"/>
  <c r="H79" i="5" s="1"/>
  <c r="J78" i="5"/>
  <c r="K78" i="5"/>
  <c r="L78" i="5"/>
  <c r="P78" i="5"/>
  <c r="J79" i="5" l="1"/>
  <c r="P79" i="5"/>
  <c r="O79" i="5"/>
  <c r="N79" i="5"/>
  <c r="I77" i="5"/>
  <c r="G79" i="5"/>
  <c r="K79" i="5"/>
  <c r="I78" i="5"/>
  <c r="L79" i="5"/>
  <c r="B79" i="5"/>
  <c r="D79" i="5"/>
  <c r="E77" i="5"/>
  <c r="E78" i="5"/>
  <c r="F79" i="5"/>
  <c r="I79" i="5" l="1"/>
  <c r="E79" i="5"/>
</calcChain>
</file>

<file path=xl/sharedStrings.xml><?xml version="1.0" encoding="utf-8"?>
<sst xmlns="http://schemas.openxmlformats.org/spreadsheetml/2006/main" count="219" uniqueCount="118">
  <si>
    <t>البيان</t>
  </si>
  <si>
    <t>Description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</si>
  <si>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</si>
  <si>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</si>
  <si>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</si>
  <si>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</si>
  <si>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</si>
  <si>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</si>
  <si>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</si>
  <si>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</si>
  <si>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</si>
  <si>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</si>
  <si>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</si>
  <si>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</si>
  <si>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</si>
  <si>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</si>
  <si>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</si>
  <si>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</si>
  <si>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</si>
  <si>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</si>
  <si>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</si>
  <si>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</si>
  <si>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</si>
  <si>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</si>
  <si>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</si>
  <si>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</si>
  <si>
    <t>عدد الشركات العاملة (المراكز الرئيسية)</t>
  </si>
  <si>
    <t>Number of member companies (Headquarters)</t>
  </si>
  <si>
    <t>Total of employees</t>
  </si>
  <si>
    <t>أبرز المؤشرات والإحصائيات الخاصة بشركات الأوراق المالية للعام 2022، (دولار أمريكي)</t>
  </si>
  <si>
    <t>Securities companies key indicators for the year 2022, (US Dollar)</t>
  </si>
  <si>
    <t>مجموع الموظفين</t>
  </si>
  <si>
    <t>N/A</t>
  </si>
  <si>
    <t>Securities firms disclose its financial statements in annual and semi annual base.</t>
  </si>
  <si>
    <t xml:space="preserve">تفصح شركات الأوراق المالية الأعضاء عن بياناتها المالية بشكل سنوي ونصف سنوي. </t>
  </si>
  <si>
    <t>القيمة</t>
  </si>
  <si>
    <t>المجموع</t>
  </si>
  <si>
    <t>Total</t>
  </si>
  <si>
    <t>جدول 1: تصنيف الحسابات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</si>
  <si>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</si>
  <si>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</si>
  <si>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</si>
  <si>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</si>
  <si>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</si>
  <si>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* الحسابات الخاملة: الحسابات التي رصيدها صفر ومضى عليها عام او أكثر دون اجراء أي حركة عليها.</t>
  </si>
  <si>
    <t>جدول 2: تصنيف الحسابات حسب الجندر.</t>
  </si>
  <si>
    <t>Table 2: Classification of accounts by gender.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</si>
  <si>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</si>
  <si>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</si>
  <si>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</si>
  <si>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</si>
  <si>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</si>
  <si>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</si>
  <si>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</si>
  <si>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</si>
  <si>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</si>
  <si>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</si>
  <si>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</si>
  <si>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</si>
  <si>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جدول 1: التوزيع الجغرافي لاجمالي عدد المساهمين.</t>
  </si>
  <si>
    <t>Table 1: Geographical distribution of the Shareholders.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</si>
  <si>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</si>
  <si>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</si>
  <si>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</si>
  <si>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</si>
  <si>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</si>
  <si>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</si>
  <si>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</si>
  <si>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</si>
  <si>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</si>
  <si>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</si>
  <si>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</si>
  <si>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</si>
  <si>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</si>
  <si>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</si>
  <si>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</si>
  <si>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</si>
  <si>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</si>
  <si>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</si>
  <si>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</si>
  <si>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</si>
  <si>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</si>
  <si>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</si>
  <si>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</si>
  <si>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</si>
  <si>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</si>
  <si>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</si>
  <si>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</si>
  <si>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</si>
  <si>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</si>
  <si>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</si>
  <si>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</si>
  <si>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</si>
  <si>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</si>
  <si>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</si>
  <si>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</si>
  <si>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</si>
  <si>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</si>
  <si>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</si>
  <si>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</si>
  <si>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حسب الجندر والمحافظة بشكل ربع سنوي.</t>
  </si>
  <si>
    <t>Table 2: Total number of companies' shareholders distributed by gender and governorate on a quarterly basis.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</si>
  <si>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</si>
  <si>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</si>
  <si>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</si>
  <si>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</si>
  <si>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</si>
  <si>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</si>
  <si>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</si>
  <si>
    <t>Table 1: Accounts classification</t>
  </si>
  <si>
    <t>Q1 -2023</t>
  </si>
  <si>
    <t>Q2 - 2023</t>
  </si>
  <si>
    <t>Q3 - 2023</t>
  </si>
  <si>
    <t>Q4 - 2023</t>
  </si>
  <si>
    <t>الحسابات المفتوحة في بورصة فلسطين حتى نهاية الربع الرابع 2023</t>
  </si>
  <si>
    <t>Opened accounts at Palestine Exchange until Q4 2023</t>
  </si>
  <si>
    <t>عدد المساهمين في الشركات المدرجة في بورصة فلسطين حتى نهاية الربع الرابع 2023</t>
  </si>
  <si>
    <t>Number of companies' shareholders listed at the PEX until 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</si>
</sst>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[Red]#,##0"/>
    <numFmt numFmtId="165" formatCode="0.0%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F497A"/>
      <name val="Arial"/>
      <family val="2"/>
    </font>
    <font>
      <sz val="11"/>
      <color rgb="FF5F497A"/>
      <name val="Arial"/>
      <family val="2"/>
    </font>
    <font>
      <i/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497A"/>
      <name val="Arial"/>
      <family val="2"/>
    </font>
    <font>
      <b/>
      <sz val="10"/>
      <color theme="1"/>
      <name val="Arial"/>
      <family val="2"/>
    </font>
    <font>
      <u/>
      <sz val="11"/>
      <color rgb="FF5F497A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 style="thin">
        <color rgb="FFDFD8E8"/>
      </left>
      <right/>
      <top style="medium">
        <color rgb="FF8064A2"/>
      </top>
      <bottom/>
      <diagonal/>
    </border>
    <border>
      <left style="thin">
        <color rgb="FFDFD8E8"/>
      </left>
      <right/>
      <top/>
      <bottom/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/>
      <top style="thin">
        <color indexed="64"/>
      </top>
      <bottom/>
      <diagonal/>
    </border>
    <border>
      <left/>
      <right style="thin">
        <color rgb="FFDFD8E8"/>
      </right>
      <top/>
      <bottom style="thin">
        <color indexed="64"/>
      </bottom>
      <diagonal/>
    </border>
    <border>
      <left style="thin">
        <color rgb="FFDFD8E8"/>
      </left>
      <right style="thin">
        <color rgb="FFDFD8E8"/>
      </right>
      <top/>
      <bottom style="thin">
        <color indexed="64"/>
      </bottom>
      <diagonal/>
    </border>
    <border>
      <left/>
      <right style="thin">
        <color rgb="FFDFD8E8"/>
      </right>
      <top style="thin">
        <color indexed="64"/>
      </top>
      <bottom style="medium">
        <color rgb="FF5F497A"/>
      </bottom>
      <diagonal/>
    </border>
    <border>
      <left style="thin">
        <color rgb="FFDFD8E8"/>
      </left>
      <right/>
      <top style="thin">
        <color indexed="64"/>
      </top>
      <bottom style="medium">
        <color rgb="FF5F497A"/>
      </bottom>
      <diagonal/>
    </border>
    <border>
      <left style="thin">
        <color rgb="FFDFD8E8"/>
      </left>
      <right style="thin">
        <color rgb="FFDFD8E8"/>
      </right>
      <top style="thin">
        <color indexed="64"/>
      </top>
      <bottom style="medium">
        <color rgb="FF5F497A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64A2"/>
      </right>
      <top/>
      <bottom/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Font="0" applyAlignment="0">
      <alignment horizontal="center" vertical="center"/>
    </xf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164" fontId="3" fillId="3" borderId="10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2" borderId="12" xfId="3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10" fillId="2" borderId="12" xfId="3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5" fontId="10" fillId="2" borderId="12" xfId="2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 readingOrder="2"/>
    </xf>
    <xf numFmtId="164" fontId="2" fillId="2" borderId="11" xfId="1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/>
    </xf>
    <xf numFmtId="0" fontId="3" fillId="2" borderId="18" xfId="0" applyFont="1" applyFill="1" applyBorder="1" applyAlignment="1">
      <alignment horizontal="center" vertical="center" wrapText="1" readingOrder="2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20" xfId="0" applyFont="1" applyFill="1" applyBorder="1" applyAlignment="1">
      <alignment horizontal="center" vertical="center" wrapText="1" readingOrder="2"/>
    </xf>
    <xf numFmtId="0" fontId="3" fillId="2" borderId="21" xfId="0" applyFont="1" applyFill="1" applyBorder="1" applyAlignment="1">
      <alignment horizontal="center" vertical="center" wrapText="1" readingOrder="2"/>
    </xf>
    <xf numFmtId="0" fontId="3" fillId="2" borderId="22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164" fontId="3" fillId="2" borderId="2" xfId="0" applyNumberFormat="1" applyFont="1" applyFill="1" applyBorder="1" applyAlignment="1">
      <alignment horizontal="center" vertical="center" wrapText="1" readingOrder="2"/>
    </xf>
    <xf numFmtId="164" fontId="3" fillId="2" borderId="6" xfId="0" applyNumberFormat="1" applyFont="1" applyFill="1" applyBorder="1" applyAlignment="1">
      <alignment horizontal="center" vertical="center" wrapText="1" readingOrder="2"/>
    </xf>
    <xf numFmtId="0" fontId="10" fillId="2" borderId="9" xfId="3" applyFont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 readingOrder="2"/>
    </xf>
    <xf numFmtId="164" fontId="3" fillId="3" borderId="0" xfId="0" applyNumberFormat="1" applyFont="1" applyFill="1" applyAlignment="1">
      <alignment horizontal="center" vertical="center" wrapText="1" readingOrder="2"/>
    </xf>
    <xf numFmtId="165" fontId="10" fillId="3" borderId="10" xfId="2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 readingOrder="2"/>
    </xf>
    <xf numFmtId="164" fontId="3" fillId="2" borderId="10" xfId="0" applyNumberFormat="1" applyFont="1" applyFill="1" applyBorder="1" applyAlignment="1">
      <alignment horizontal="center" vertical="center" wrapText="1" readingOrder="2"/>
    </xf>
    <xf numFmtId="164" fontId="3" fillId="2" borderId="12" xfId="0" applyNumberFormat="1" applyFont="1" applyFill="1" applyBorder="1" applyAlignment="1">
      <alignment horizontal="center" vertical="center" wrapText="1" readingOrder="2"/>
    </xf>
    <xf numFmtId="164" fontId="3" fillId="2" borderId="0" xfId="0" applyNumberFormat="1" applyFont="1" applyFill="1" applyAlignment="1">
      <alignment horizontal="center" vertical="center" wrapText="1" readingOrder="2"/>
    </xf>
    <xf numFmtId="0" fontId="10" fillId="2" borderId="10" xfId="3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 readingOrder="2"/>
    </xf>
    <xf numFmtId="165" fontId="10" fillId="2" borderId="10" xfId="3" applyNumberFormat="1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 readingOrder="2"/>
    </xf>
    <xf numFmtId="164" fontId="2" fillId="3" borderId="27" xfId="0" applyNumberFormat="1" applyFont="1" applyFill="1" applyBorder="1" applyAlignment="1">
      <alignment horizontal="center" vertical="center" wrapText="1" readingOrder="2"/>
    </xf>
    <xf numFmtId="164" fontId="2" fillId="3" borderId="26" xfId="0" applyNumberFormat="1" applyFont="1" applyFill="1" applyBorder="1" applyAlignment="1">
      <alignment horizontal="center" vertical="center" wrapText="1" readingOrder="2"/>
    </xf>
    <xf numFmtId="164" fontId="2" fillId="3" borderId="28" xfId="0" applyNumberFormat="1" applyFont="1" applyFill="1" applyBorder="1" applyAlignment="1">
      <alignment horizontal="center" vertical="center" wrapText="1" readingOrder="2"/>
    </xf>
    <xf numFmtId="165" fontId="11" fillId="3" borderId="29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164" fontId="2" fillId="3" borderId="0" xfId="0" applyNumberFormat="1" applyFont="1" applyFill="1" applyAlignment="1">
      <alignment horizontal="center" vertical="center" wrapText="1" readingOrder="2"/>
    </xf>
    <xf numFmtId="164" fontId="2" fillId="3" borderId="12" xfId="0" applyNumberFormat="1" applyFont="1" applyFill="1" applyBorder="1" applyAlignment="1">
      <alignment horizontal="center" vertical="center" wrapText="1" readingOrder="2"/>
    </xf>
    <xf numFmtId="165" fontId="11" fillId="3" borderId="10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164" fontId="2" fillId="2" borderId="13" xfId="0" applyNumberFormat="1" applyFont="1" applyFill="1" applyBorder="1" applyAlignment="1">
      <alignment horizontal="center" vertical="center" wrapText="1" readingOrder="2"/>
    </xf>
    <xf numFmtId="164" fontId="2" fillId="2" borderId="7" xfId="0" applyNumberFormat="1" applyFont="1" applyFill="1" applyBorder="1" applyAlignment="1">
      <alignment horizontal="center" vertical="center" wrapText="1" readingOrder="2"/>
    </xf>
    <xf numFmtId="165" fontId="11" fillId="2" borderId="7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2"/>
    </xf>
    <xf numFmtId="165" fontId="10" fillId="0" borderId="12" xfId="2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 readingOrder="2"/>
    </xf>
    <xf numFmtId="164" fontId="3" fillId="0" borderId="30" xfId="0" applyNumberFormat="1" applyFont="1" applyBorder="1" applyAlignment="1">
      <alignment horizontal="center" vertical="center" wrapText="1" readingOrder="2"/>
    </xf>
    <xf numFmtId="165" fontId="10" fillId="0" borderId="31" xfId="2" applyNumberFormat="1" applyFont="1" applyFill="1" applyBorder="1" applyAlignment="1">
      <alignment horizontal="center" vertical="center"/>
    </xf>
    <xf numFmtId="0" fontId="2" fillId="3" borderId="32" xfId="3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3" borderId="34" xfId="3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 readingOrder="2"/>
    </xf>
    <xf numFmtId="0" fontId="3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 readingOrder="2"/>
    </xf>
    <xf numFmtId="0" fontId="2" fillId="2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 readingOrder="2"/>
    </xf>
    <xf numFmtId="164" fontId="12" fillId="2" borderId="10" xfId="1" applyNumberFormat="1" applyFont="1" applyFill="1" applyBorder="1" applyAlignment="1">
      <alignment horizontal="center" vertical="center" wrapText="1" readingOrder="2"/>
    </xf>
    <xf numFmtId="164" fontId="1" fillId="3" borderId="10" xfId="0" applyNumberFormat="1" applyFont="1" applyFill="1" applyBorder="1" applyAlignment="1">
      <alignment horizontal="center" vertical="center" wrapText="1" readingOrder="2"/>
    </xf>
    <xf numFmtId="164" fontId="12" fillId="0" borderId="8" xfId="0" applyNumberFormat="1" applyFont="1" applyBorder="1" applyAlignment="1">
      <alignment horizontal="center" vertical="center" wrapText="1" readingOrder="2"/>
    </xf>
    <xf numFmtId="164" fontId="12" fillId="3" borderId="10" xfId="0" applyNumberFormat="1" applyFont="1" applyFill="1" applyBorder="1" applyAlignment="1">
      <alignment horizontal="center" vertical="center" wrapText="1" readingOrder="2"/>
    </xf>
    <xf numFmtId="164" fontId="0" fillId="0" borderId="0" xfId="0" applyNumberFormat="1"/>
    <xf numFmtId="164" fontId="3" fillId="0" borderId="35" xfId="0" applyNumberFormat="1" applyFont="1" applyBorder="1" applyAlignment="1">
      <alignment horizontal="center" vertical="center" wrapText="1" readingOrder="2"/>
    </xf>
    <xf numFmtId="0" fontId="3" fillId="0" borderId="36" xfId="0" applyFont="1" applyBorder="1" applyAlignment="1">
      <alignment horizontal="center" vertical="center" wrapText="1" readingOrder="2"/>
    </xf>
    <xf numFmtId="164" fontId="3" fillId="0" borderId="0" xfId="0" applyNumberFormat="1" applyFont="1" applyAlignment="1">
      <alignment horizontal="center" vertical="center" wrapText="1" readingOrder="2"/>
    </xf>
    <xf numFmtId="164" fontId="1" fillId="2" borderId="9" xfId="1" applyNumberFormat="1" applyFont="1" applyFill="1" applyBorder="1" applyAlignment="1">
      <alignment horizontal="center" vertical="center" wrapText="1" readingOrder="2"/>
    </xf>
    <xf numFmtId="164" fontId="1" fillId="2" borderId="10" xfId="1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0" xfId="0" applyFont="1" applyFill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164" fontId="3" fillId="3" borderId="35" xfId="0" applyNumberFormat="1" applyFont="1" applyFill="1" applyBorder="1" applyAlignment="1">
      <alignment horizontal="center" vertical="center" wrapText="1" readingOrder="2"/>
    </xf>
    <xf numFmtId="164" fontId="3" fillId="3" borderId="6" xfId="0" applyNumberFormat="1" applyFont="1" applyFill="1" applyBorder="1" applyAlignment="1">
      <alignment horizontal="center" vertical="center" wrapText="1" readingOrder="2"/>
    </xf>
    <xf numFmtId="164" fontId="3" fillId="3" borderId="37" xfId="0" applyNumberFormat="1" applyFont="1" applyFill="1" applyBorder="1" applyAlignment="1">
      <alignment horizontal="center" vertical="center" wrapText="1" readingOrder="2"/>
    </xf>
    <xf numFmtId="164" fontId="3" fillId="2" borderId="15" xfId="0" applyNumberFormat="1" applyFont="1" applyFill="1" applyBorder="1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167" fontId="1" fillId="0" borderId="0" xfId="0" applyNumberFormat="1" applyFont="1"/>
  </cellXfs>
  <cellStyles count="4">
    <cellStyle name="Comma" xfId="1" builtinId="3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rightToLeft="1" zoomScale="80" zoomScaleNormal="80" zoomScaleSheetLayoutView="100" workbookViewId="0">
      <selection activeCell="C8" sqref="C8"/>
    </sheetView>
  </sheetViews>
  <sheetFormatPr defaultColWidth="9.109375" defaultRowHeight="13.8" x14ac:dyDescent="0.25"/>
  <cols>
    <col min="1" max="1" width="52.6640625" style="1" customWidth="1"/>
    <col min="2" max="2" width="25.33203125" style="1" customWidth="1"/>
    <col min="3" max="3" width="52.6640625" style="1" customWidth="1"/>
    <col min="4" max="16384" width="9.109375" style="1"/>
  </cols>
  <sheetData>
    <row r="1" spans="1:3" ht="15.6" x14ac:dyDescent="0.25">
      <c r="A1" s="133" t="s">
        <v>29</v>
      </c>
      <c r="B1" s="133"/>
      <c r="C1" s="133"/>
    </row>
    <row r="2" spans="1:3" s="2" customFormat="1" ht="15.6" x14ac:dyDescent="0.3">
      <c r="A2" s="133" t="s">
        <v>30</v>
      </c>
      <c r="B2" s="133"/>
      <c r="C2" s="133"/>
    </row>
    <row r="3" spans="1:3" s="2" customFormat="1" ht="14.4" thickBot="1" x14ac:dyDescent="0.35">
      <c r="A3" s="3"/>
      <c r="B3" s="3"/>
      <c r="C3" s="3"/>
    </row>
    <row r="4" spans="1:3" ht="14.4" thickBot="1" x14ac:dyDescent="0.3">
      <c r="A4" s="4" t="s">
        <v>0</v>
      </c>
      <c r="B4" s="4">
        <v>2022</v>
      </c>
      <c r="C4" s="4" t="s">
        <v>1</v>
      </c>
    </row>
    <row r="5" spans="1:3" x14ac:dyDescent="0.25">
      <c r="A5" s="5" t="s">
        <v>26</v>
      </c>
      <c r="B5" s="6">
        <v>8</v>
      </c>
      <c r="C5" s="7" t="s">
        <v>27</v>
      </c>
    </row>
    <row r="6" spans="1:3" x14ac:dyDescent="0.25">
      <c r="A6" s="8" t="s">
        <v>2</v>
      </c>
      <c r="B6" s="9">
        <v>6</v>
      </c>
      <c r="C6" s="10" t="s">
        <v>3</v>
      </c>
    </row>
    <row r="7" spans="1:3" x14ac:dyDescent="0.25">
      <c r="A7" s="11" t="s">
        <v>4</v>
      </c>
      <c r="B7" s="12">
        <v>64</v>
      </c>
      <c r="C7" s="13" t="s">
        <v>5</v>
      </c>
    </row>
    <row r="8" spans="1:3" x14ac:dyDescent="0.25">
      <c r="A8" s="8" t="s">
        <v>6</v>
      </c>
      <c r="B8" s="9">
        <v>37</v>
      </c>
      <c r="C8" s="10" t="s">
        <v>7</v>
      </c>
    </row>
    <row r="9" spans="1:3" x14ac:dyDescent="0.25">
      <c r="A9" s="11" t="s">
        <v>31</v>
      </c>
      <c r="B9" s="12">
        <v>101</v>
      </c>
      <c r="C9" s="7" t="s">
        <v>28</v>
      </c>
    </row>
    <row r="10" spans="1:3" ht="14.4" x14ac:dyDescent="0.25">
      <c r="A10" s="8" t="s">
        <v>8</v>
      </c>
      <c r="B10" s="16" t="s">
        <v>32</v>
      </c>
      <c r="C10" s="10" t="s">
        <v>9</v>
      </c>
    </row>
    <row r="11" spans="1:3" ht="14.4" x14ac:dyDescent="0.25">
      <c r="A11" s="11" t="s">
        <v>10</v>
      </c>
      <c r="B11" s="17" t="s">
        <v>32</v>
      </c>
      <c r="C11" s="7" t="s">
        <v>11</v>
      </c>
    </row>
    <row r="12" spans="1:3" ht="14.4" x14ac:dyDescent="0.25">
      <c r="A12" s="8" t="s">
        <v>12</v>
      </c>
      <c r="B12" s="18" t="s">
        <v>32</v>
      </c>
      <c r="C12" s="10" t="s">
        <v>13</v>
      </c>
    </row>
    <row r="13" spans="1:3" ht="14.4" x14ac:dyDescent="0.25">
      <c r="A13" s="11" t="s">
        <v>14</v>
      </c>
      <c r="B13" s="19" t="s">
        <v>32</v>
      </c>
      <c r="C13" s="7" t="s">
        <v>15</v>
      </c>
    </row>
    <row r="14" spans="1:3" ht="14.4" x14ac:dyDescent="0.25">
      <c r="A14" s="8" t="s">
        <v>16</v>
      </c>
      <c r="B14" s="18" t="s">
        <v>32</v>
      </c>
      <c r="C14" s="10" t="s">
        <v>17</v>
      </c>
    </row>
    <row r="15" spans="1:3" ht="14.4" x14ac:dyDescent="0.25">
      <c r="A15" s="11" t="s">
        <v>18</v>
      </c>
      <c r="B15" s="19" t="s">
        <v>32</v>
      </c>
      <c r="C15" s="7" t="s">
        <v>19</v>
      </c>
    </row>
    <row r="16" spans="1:3" ht="14.4" x14ac:dyDescent="0.25">
      <c r="A16" s="8" t="s">
        <v>20</v>
      </c>
      <c r="B16" s="18" t="s">
        <v>32</v>
      </c>
      <c r="C16" s="10" t="s">
        <v>21</v>
      </c>
    </row>
    <row r="17" spans="1:3" ht="14.4" x14ac:dyDescent="0.25">
      <c r="A17" s="11" t="s">
        <v>22</v>
      </c>
      <c r="B17" s="20" t="s">
        <v>32</v>
      </c>
      <c r="C17" s="7" t="s">
        <v>23</v>
      </c>
    </row>
    <row r="18" spans="1:3" ht="15" thickBot="1" x14ac:dyDescent="0.3">
      <c r="A18" s="14" t="s">
        <v>24</v>
      </c>
      <c r="B18" s="21" t="s">
        <v>32</v>
      </c>
      <c r="C18" s="15" t="s">
        <v>25</v>
      </c>
    </row>
    <row r="20" spans="1:3" x14ac:dyDescent="0.25">
      <c r="A20" s="1" t="s">
        <v>34</v>
      </c>
    </row>
    <row r="21" spans="1:3" x14ac:dyDescent="0.25">
      <c r="C21" s="1" t="s">
        <v>33</v>
      </c>
    </row>
  </sheetData>
  <mergeCells count="2">
    <mergeCell ref="A1:C1"/>
    <mergeCell ref="A2:C2"/>
  </mergeCells>
  <pageMargins left="0.7" right="0.7" top="0.75" bottom="0.75" header="0.3" footer="0.3"/>
  <pageSetup scale="8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showGridLines="0" rightToLeft="1" tabSelected="1" zoomScaleNormal="100" workbookViewId="0">
      <selection activeCell="G10" sqref="G10"/>
    </sheetView>
  </sheetViews>
  <sheetFormatPr defaultColWidth="9.109375" defaultRowHeight="14.4" x14ac:dyDescent="0.3"/>
  <cols>
    <col min="1" max="6" width="26.33203125" customWidth="1"/>
    <col min="7" max="7" width="19" customWidth="1"/>
    <col min="13" max="14" width="9.109375" customWidth="1"/>
    <col min="15" max="15" width="8.5546875" customWidth="1"/>
    <col min="16" max="16" width="8.88671875" customWidth="1"/>
    <col min="18" max="18" width="39.5546875" customWidth="1"/>
  </cols>
  <sheetData>
    <row r="1" spans="1:7" ht="15.6" x14ac:dyDescent="0.3">
      <c r="A1" s="133" t="s">
        <v>114</v>
      </c>
      <c r="B1" s="133"/>
      <c r="C1" s="133"/>
      <c r="D1" s="117"/>
      <c r="E1" s="117"/>
      <c r="F1" s="117"/>
      <c r="G1" s="117"/>
    </row>
    <row r="2" spans="1:7" ht="15.6" x14ac:dyDescent="0.3">
      <c r="A2" s="133" t="s">
        <v>115</v>
      </c>
      <c r="B2" s="133"/>
      <c r="C2" s="133"/>
      <c r="D2" s="117"/>
      <c r="E2" s="117"/>
      <c r="F2" s="117"/>
      <c r="G2" s="117"/>
    </row>
    <row r="3" spans="1:7" x14ac:dyDescent="0.3">
      <c r="A3" s="24"/>
      <c r="B3" s="24"/>
      <c r="C3" s="24"/>
      <c r="D3" s="24"/>
      <c r="E3" s="24"/>
      <c r="F3" s="24"/>
      <c r="G3" s="24"/>
    </row>
    <row r="4" spans="1:7" ht="15" thickBot="1" x14ac:dyDescent="0.35">
      <c r="A4" s="25" t="s">
        <v>38</v>
      </c>
      <c r="B4" s="1"/>
      <c r="C4" s="26" t="s">
        <v>109</v>
      </c>
      <c r="D4" s="1"/>
      <c r="E4" s="126"/>
      <c r="F4" s="1"/>
    </row>
    <row r="5" spans="1:7" ht="15" thickBot="1" x14ac:dyDescent="0.35">
      <c r="A5" s="30" t="s">
        <v>0</v>
      </c>
      <c r="B5" s="27" t="s">
        <v>35</v>
      </c>
      <c r="C5" s="30" t="s">
        <v>1</v>
      </c>
      <c r="E5" s="126"/>
      <c r="F5" s="154"/>
    </row>
    <row r="6" spans="1:7" x14ac:dyDescent="0.3">
      <c r="A6" s="22" t="s">
        <v>39</v>
      </c>
      <c r="B6" s="63">
        <v>47736</v>
      </c>
      <c r="C6" s="23" t="s">
        <v>40</v>
      </c>
      <c r="E6" s="118"/>
      <c r="F6" s="154"/>
    </row>
    <row r="7" spans="1:7" x14ac:dyDescent="0.3">
      <c r="A7" s="113" t="s">
        <v>41</v>
      </c>
      <c r="B7" s="66">
        <v>73756</v>
      </c>
      <c r="C7" s="114" t="s">
        <v>42</v>
      </c>
      <c r="E7" s="126"/>
      <c r="F7" s="155"/>
      <c r="G7" s="154"/>
    </row>
    <row r="8" spans="1:7" ht="15" thickBot="1" x14ac:dyDescent="0.35">
      <c r="A8" s="115" t="s">
        <v>43</v>
      </c>
      <c r="B8" s="67">
        <f>SUM(B6:B7)</f>
        <v>121492</v>
      </c>
      <c r="C8" s="116" t="s">
        <v>37</v>
      </c>
      <c r="E8" s="126"/>
      <c r="F8" s="126"/>
      <c r="G8" s="154"/>
    </row>
    <row r="9" spans="1:7" x14ac:dyDescent="0.3">
      <c r="A9" s="29" t="s">
        <v>44</v>
      </c>
      <c r="B9" s="1"/>
      <c r="C9" s="1"/>
      <c r="D9" s="1"/>
      <c r="E9" s="1"/>
      <c r="F9" s="156"/>
      <c r="G9" s="156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B11" s="1"/>
      <c r="C11" s="1"/>
      <c r="D11" s="1"/>
      <c r="E11" s="1"/>
      <c r="F11" s="1"/>
      <c r="G11" s="1"/>
    </row>
    <row r="12" spans="1:7" ht="15" thickBot="1" x14ac:dyDescent="0.35">
      <c r="A12" s="25" t="s">
        <v>45</v>
      </c>
      <c r="B12" s="25"/>
      <c r="C12" s="25"/>
      <c r="D12" s="25"/>
      <c r="E12" s="26" t="s">
        <v>46</v>
      </c>
      <c r="F12" s="25"/>
    </row>
    <row r="13" spans="1:7" ht="15" thickBot="1" x14ac:dyDescent="0.35">
      <c r="A13" s="27" t="s">
        <v>0</v>
      </c>
      <c r="B13" s="30"/>
      <c r="C13" s="27" t="s">
        <v>35</v>
      </c>
      <c r="D13" s="30"/>
      <c r="E13" s="27" t="s">
        <v>1</v>
      </c>
    </row>
    <row r="14" spans="1:7" x14ac:dyDescent="0.3">
      <c r="A14" s="141" t="s">
        <v>47</v>
      </c>
      <c r="B14" s="31" t="s">
        <v>48</v>
      </c>
      <c r="C14" s="130">
        <v>28650</v>
      </c>
      <c r="D14" s="64" t="s">
        <v>49</v>
      </c>
      <c r="E14" s="139" t="s">
        <v>50</v>
      </c>
      <c r="F14" s="118"/>
      <c r="G14" s="118"/>
    </row>
    <row r="15" spans="1:7" x14ac:dyDescent="0.3">
      <c r="A15" s="142"/>
      <c r="B15" s="31" t="s">
        <v>51</v>
      </c>
      <c r="C15" s="131">
        <v>48933</v>
      </c>
      <c r="D15" s="65" t="s">
        <v>52</v>
      </c>
      <c r="E15" s="140"/>
      <c r="F15" s="118"/>
      <c r="G15" s="118"/>
    </row>
    <row r="16" spans="1:7" s="36" customFormat="1" x14ac:dyDescent="0.3">
      <c r="A16" s="142"/>
      <c r="B16" s="35" t="s">
        <v>36</v>
      </c>
      <c r="C16" s="122">
        <f>SUM(C14:C15)</f>
        <v>77583</v>
      </c>
      <c r="D16" s="62" t="s">
        <v>37</v>
      </c>
      <c r="E16" s="140"/>
      <c r="F16" s="119"/>
      <c r="G16" s="119"/>
    </row>
    <row r="17" spans="1:7" x14ac:dyDescent="0.3">
      <c r="A17" s="143" t="s">
        <v>53</v>
      </c>
      <c r="B17" s="32" t="s">
        <v>48</v>
      </c>
      <c r="C17" s="123">
        <v>18295</v>
      </c>
      <c r="D17" s="59" t="s">
        <v>49</v>
      </c>
      <c r="E17" s="149" t="s">
        <v>54</v>
      </c>
      <c r="F17" s="118"/>
      <c r="G17" s="118"/>
    </row>
    <row r="18" spans="1:7" x14ac:dyDescent="0.3">
      <c r="A18" s="143"/>
      <c r="B18" s="32" t="s">
        <v>51</v>
      </c>
      <c r="C18" s="123">
        <v>23506</v>
      </c>
      <c r="D18" s="59" t="s">
        <v>52</v>
      </c>
      <c r="E18" s="149"/>
      <c r="F18" s="118"/>
      <c r="G18" s="118"/>
    </row>
    <row r="19" spans="1:7" x14ac:dyDescent="0.3">
      <c r="A19" s="143"/>
      <c r="B19" s="96" t="s">
        <v>36</v>
      </c>
      <c r="C19" s="125">
        <f>SUM(C17:C18)</f>
        <v>41801</v>
      </c>
      <c r="D19" s="120" t="s">
        <v>37</v>
      </c>
      <c r="E19" s="149"/>
      <c r="F19" s="118"/>
      <c r="G19" s="118"/>
    </row>
    <row r="20" spans="1:7" x14ac:dyDescent="0.3">
      <c r="A20" s="147" t="s">
        <v>55</v>
      </c>
      <c r="B20" s="31" t="s">
        <v>48</v>
      </c>
      <c r="C20" s="132">
        <v>791</v>
      </c>
      <c r="D20" s="61" t="s">
        <v>49</v>
      </c>
      <c r="E20" s="148" t="s">
        <v>56</v>
      </c>
    </row>
    <row r="21" spans="1:7" x14ac:dyDescent="0.3">
      <c r="A21" s="147"/>
      <c r="B21" s="31" t="s">
        <v>51</v>
      </c>
      <c r="C21" s="131">
        <v>1317</v>
      </c>
      <c r="D21" s="61" t="s">
        <v>52</v>
      </c>
      <c r="E21" s="148"/>
      <c r="F21" s="118"/>
      <c r="G21" s="118"/>
    </row>
    <row r="22" spans="1:7" s="36" customFormat="1" x14ac:dyDescent="0.3">
      <c r="A22" s="147"/>
      <c r="B22" s="35" t="s">
        <v>36</v>
      </c>
      <c r="C22" s="122">
        <f>SUM(C20:C21)</f>
        <v>2108</v>
      </c>
      <c r="D22" s="62" t="s">
        <v>37</v>
      </c>
      <c r="E22" s="148"/>
      <c r="F22" s="119"/>
      <c r="G22" s="119"/>
    </row>
    <row r="23" spans="1:7" x14ac:dyDescent="0.3">
      <c r="A23" s="143" t="s">
        <v>57</v>
      </c>
      <c r="B23" s="32" t="s">
        <v>48</v>
      </c>
      <c r="C23" s="123">
        <f>C14+C17+C20</f>
        <v>47736</v>
      </c>
      <c r="D23" s="59" t="s">
        <v>49</v>
      </c>
      <c r="E23" s="145" t="s">
        <v>58</v>
      </c>
      <c r="F23" s="118"/>
      <c r="G23" s="118"/>
    </row>
    <row r="24" spans="1:7" x14ac:dyDescent="0.3">
      <c r="A24" s="143"/>
      <c r="B24" s="32" t="s">
        <v>51</v>
      </c>
      <c r="C24" s="123">
        <f>C15+C18+C21</f>
        <v>73756</v>
      </c>
      <c r="D24" s="59" t="s">
        <v>52</v>
      </c>
      <c r="E24" s="145"/>
      <c r="F24" s="118"/>
      <c r="G24" s="118"/>
    </row>
    <row r="25" spans="1:7" s="36" customFormat="1" ht="15" thickBot="1" x14ac:dyDescent="0.35">
      <c r="A25" s="144"/>
      <c r="B25" s="37" t="s">
        <v>36</v>
      </c>
      <c r="C25" s="124">
        <f>SUM(C23:C24)</f>
        <v>121492</v>
      </c>
      <c r="D25" s="60" t="s">
        <v>37</v>
      </c>
      <c r="E25" s="146"/>
      <c r="F25" s="119"/>
      <c r="G25" s="119"/>
    </row>
    <row r="27" spans="1:7" ht="15.6" x14ac:dyDescent="0.3">
      <c r="A27" s="133" t="s">
        <v>116</v>
      </c>
      <c r="B27" s="133"/>
      <c r="C27" s="133"/>
    </row>
    <row r="28" spans="1:7" ht="15.6" x14ac:dyDescent="0.3">
      <c r="A28" s="133" t="s">
        <v>117</v>
      </c>
      <c r="B28" s="133"/>
      <c r="C28" s="133"/>
    </row>
    <row r="31" spans="1:7" x14ac:dyDescent="0.3">
      <c r="A31" s="25" t="s">
        <v>59</v>
      </c>
      <c r="B31" s="1"/>
      <c r="C31" s="1"/>
    </row>
    <row r="32" spans="1:7" ht="15" thickBot="1" x14ac:dyDescent="0.35">
      <c r="A32" s="1"/>
      <c r="B32" s="2"/>
      <c r="C32" s="25" t="s">
        <v>60</v>
      </c>
    </row>
    <row r="33" spans="1:3" ht="15" thickBot="1" x14ac:dyDescent="0.35">
      <c r="A33" s="4" t="s">
        <v>61</v>
      </c>
      <c r="B33" s="4" t="s">
        <v>35</v>
      </c>
      <c r="C33" s="39" t="s">
        <v>62</v>
      </c>
    </row>
    <row r="34" spans="1:3" x14ac:dyDescent="0.3">
      <c r="A34" s="40" t="s">
        <v>63</v>
      </c>
      <c r="B34" s="41">
        <f>SUM(B35:B45)</f>
        <v>52281</v>
      </c>
      <c r="C34" s="42" t="s">
        <v>64</v>
      </c>
    </row>
    <row r="35" spans="1:3" x14ac:dyDescent="0.3">
      <c r="A35" s="43" t="s">
        <v>65</v>
      </c>
      <c r="B35" s="44">
        <v>447</v>
      </c>
      <c r="C35" s="45" t="s">
        <v>66</v>
      </c>
    </row>
    <row r="36" spans="1:3" x14ac:dyDescent="0.3">
      <c r="A36" s="46" t="s">
        <v>67</v>
      </c>
      <c r="B36" s="47">
        <v>2068</v>
      </c>
      <c r="C36" s="48" t="s">
        <v>68</v>
      </c>
    </row>
    <row r="37" spans="1:3" x14ac:dyDescent="0.3">
      <c r="A37" s="43" t="s">
        <v>69</v>
      </c>
      <c r="B37" s="44">
        <v>5573</v>
      </c>
      <c r="C37" s="45" t="s">
        <v>70</v>
      </c>
    </row>
    <row r="38" spans="1:3" x14ac:dyDescent="0.3">
      <c r="A38" s="46" t="s">
        <v>71</v>
      </c>
      <c r="B38" s="47">
        <v>1702</v>
      </c>
      <c r="C38" s="48" t="s">
        <v>72</v>
      </c>
    </row>
    <row r="39" spans="1:3" x14ac:dyDescent="0.3">
      <c r="A39" s="43" t="s">
        <v>73</v>
      </c>
      <c r="B39" s="44">
        <v>4006</v>
      </c>
      <c r="C39" s="45" t="s">
        <v>74</v>
      </c>
    </row>
    <row r="40" spans="1:3" x14ac:dyDescent="0.3">
      <c r="A40" s="46" t="s">
        <v>75</v>
      </c>
      <c r="B40" s="49">
        <v>14935</v>
      </c>
      <c r="C40" s="48" t="s">
        <v>76</v>
      </c>
    </row>
    <row r="41" spans="1:3" x14ac:dyDescent="0.3">
      <c r="A41" s="43" t="s">
        <v>77</v>
      </c>
      <c r="B41" s="50">
        <v>1929</v>
      </c>
      <c r="C41" s="45" t="s">
        <v>78</v>
      </c>
    </row>
    <row r="42" spans="1:3" x14ac:dyDescent="0.3">
      <c r="A42" s="46" t="s">
        <v>79</v>
      </c>
      <c r="B42" s="51">
        <v>192</v>
      </c>
      <c r="C42" s="48" t="s">
        <v>80</v>
      </c>
    </row>
    <row r="43" spans="1:3" x14ac:dyDescent="0.3">
      <c r="A43" s="43" t="s">
        <v>81</v>
      </c>
      <c r="B43" s="50">
        <v>4316</v>
      </c>
      <c r="C43" s="45" t="s">
        <v>82</v>
      </c>
    </row>
    <row r="44" spans="1:3" x14ac:dyDescent="0.3">
      <c r="A44" s="46" t="s">
        <v>83</v>
      </c>
      <c r="B44" s="51">
        <v>909</v>
      </c>
      <c r="C44" s="48" t="s">
        <v>84</v>
      </c>
    </row>
    <row r="45" spans="1:3" x14ac:dyDescent="0.3">
      <c r="A45" s="43" t="s">
        <v>85</v>
      </c>
      <c r="B45" s="50">
        <v>16204</v>
      </c>
      <c r="C45" s="52" t="s">
        <v>86</v>
      </c>
    </row>
    <row r="46" spans="1:3" x14ac:dyDescent="0.3">
      <c r="A46" s="53" t="s">
        <v>87</v>
      </c>
      <c r="B46" s="54">
        <f>SUM(B47:B51)</f>
        <v>9874</v>
      </c>
      <c r="C46" s="55" t="s">
        <v>88</v>
      </c>
    </row>
    <row r="47" spans="1:3" x14ac:dyDescent="0.3">
      <c r="A47" s="56" t="s">
        <v>89</v>
      </c>
      <c r="B47" s="153">
        <v>478</v>
      </c>
      <c r="C47" s="57" t="s">
        <v>90</v>
      </c>
    </row>
    <row r="48" spans="1:3" x14ac:dyDescent="0.3">
      <c r="A48" s="46" t="s">
        <v>91</v>
      </c>
      <c r="B48" s="54">
        <v>6817</v>
      </c>
      <c r="C48" s="48" t="s">
        <v>92</v>
      </c>
    </row>
    <row r="49" spans="1:18" x14ac:dyDescent="0.3">
      <c r="A49" s="56" t="s">
        <v>93</v>
      </c>
      <c r="B49" s="58">
        <v>529</v>
      </c>
      <c r="C49" s="57" t="s">
        <v>94</v>
      </c>
    </row>
    <row r="50" spans="1:18" x14ac:dyDescent="0.3">
      <c r="A50" s="46" t="s">
        <v>95</v>
      </c>
      <c r="B50" s="54">
        <v>1652</v>
      </c>
      <c r="C50" s="48" t="s">
        <v>96</v>
      </c>
    </row>
    <row r="51" spans="1:18" x14ac:dyDescent="0.3">
      <c r="A51" s="56" t="s">
        <v>97</v>
      </c>
      <c r="B51" s="58">
        <v>398</v>
      </c>
      <c r="C51" s="57" t="s">
        <v>98</v>
      </c>
    </row>
    <row r="53" spans="1:18" ht="15" thickBot="1" x14ac:dyDescent="0.35">
      <c r="A53" s="110" t="s">
        <v>99</v>
      </c>
      <c r="B53" s="111">
        <f>SUM(B34,B46)</f>
        <v>62155</v>
      </c>
      <c r="C53" s="112" t="s">
        <v>37</v>
      </c>
    </row>
    <row r="55" spans="1:18" x14ac:dyDescent="0.3">
      <c r="A55" s="38"/>
      <c r="B55" s="1"/>
      <c r="C55" s="1"/>
    </row>
    <row r="56" spans="1:18" ht="15" thickBot="1" x14ac:dyDescent="0.35">
      <c r="A56" s="68" t="s">
        <v>100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 t="s">
        <v>101</v>
      </c>
    </row>
    <row r="57" spans="1:18" ht="15" thickBot="1" x14ac:dyDescent="0.35">
      <c r="A57" s="27" t="s">
        <v>0</v>
      </c>
      <c r="B57" s="136" t="s">
        <v>110</v>
      </c>
      <c r="C57" s="137"/>
      <c r="D57" s="137"/>
      <c r="E57" s="138"/>
      <c r="F57" s="136" t="s">
        <v>111</v>
      </c>
      <c r="G57" s="137"/>
      <c r="H57" s="137"/>
      <c r="I57" s="138"/>
      <c r="J57" s="136" t="s">
        <v>112</v>
      </c>
      <c r="K57" s="137"/>
      <c r="L57" s="137"/>
      <c r="M57" s="138"/>
      <c r="N57" s="136" t="s">
        <v>113</v>
      </c>
      <c r="O57" s="137"/>
      <c r="P57" s="137"/>
      <c r="Q57" s="138"/>
      <c r="R57" s="27" t="s">
        <v>1</v>
      </c>
    </row>
    <row r="58" spans="1:18" x14ac:dyDescent="0.3">
      <c r="A58" s="134" t="s">
        <v>61</v>
      </c>
      <c r="B58" s="69" t="s">
        <v>47</v>
      </c>
      <c r="C58" s="70" t="s">
        <v>53</v>
      </c>
      <c r="D58" s="71" t="s">
        <v>55</v>
      </c>
      <c r="E58" s="72" t="s">
        <v>36</v>
      </c>
      <c r="F58" s="69" t="s">
        <v>47</v>
      </c>
      <c r="G58" s="70" t="s">
        <v>53</v>
      </c>
      <c r="H58" s="71" t="s">
        <v>55</v>
      </c>
      <c r="I58" s="73" t="s">
        <v>36</v>
      </c>
      <c r="J58" s="69" t="s">
        <v>47</v>
      </c>
      <c r="K58" s="70" t="s">
        <v>53</v>
      </c>
      <c r="L58" s="71" t="s">
        <v>55</v>
      </c>
      <c r="M58" s="73" t="s">
        <v>36</v>
      </c>
      <c r="N58" s="69" t="s">
        <v>47</v>
      </c>
      <c r="O58" s="70" t="s">
        <v>53</v>
      </c>
      <c r="P58" s="71" t="s">
        <v>55</v>
      </c>
      <c r="Q58" s="73" t="s">
        <v>36</v>
      </c>
      <c r="R58" s="134" t="s">
        <v>62</v>
      </c>
    </row>
    <row r="59" spans="1:18" ht="28.2" thickBot="1" x14ac:dyDescent="0.35">
      <c r="A59" s="135"/>
      <c r="B59" s="74" t="s">
        <v>50</v>
      </c>
      <c r="C59" s="75" t="s">
        <v>54</v>
      </c>
      <c r="D59" s="76" t="s">
        <v>56</v>
      </c>
      <c r="E59" s="77" t="s">
        <v>37</v>
      </c>
      <c r="F59" s="74" t="s">
        <v>50</v>
      </c>
      <c r="G59" s="75" t="s">
        <v>54</v>
      </c>
      <c r="H59" s="76" t="s">
        <v>56</v>
      </c>
      <c r="I59" s="77" t="s">
        <v>37</v>
      </c>
      <c r="J59" s="74" t="s">
        <v>50</v>
      </c>
      <c r="K59" s="75" t="s">
        <v>54</v>
      </c>
      <c r="L59" s="76" t="s">
        <v>56</v>
      </c>
      <c r="M59" s="128" t="s">
        <v>37</v>
      </c>
      <c r="N59" s="74" t="s">
        <v>50</v>
      </c>
      <c r="O59" s="75" t="s">
        <v>54</v>
      </c>
      <c r="P59" s="76" t="s">
        <v>56</v>
      </c>
      <c r="Q59" s="77" t="s">
        <v>37</v>
      </c>
      <c r="R59" s="135"/>
    </row>
    <row r="60" spans="1:18" ht="15" thickBot="1" x14ac:dyDescent="0.35">
      <c r="A60" s="28" t="s">
        <v>102</v>
      </c>
      <c r="B60" s="78">
        <v>238</v>
      </c>
      <c r="C60" s="78">
        <v>210</v>
      </c>
      <c r="D60" s="78">
        <v>4</v>
      </c>
      <c r="E60" s="84">
        <f>SUM(B60:D60)</f>
        <v>452</v>
      </c>
      <c r="F60" s="78">
        <v>244</v>
      </c>
      <c r="G60" s="78">
        <v>216</v>
      </c>
      <c r="H60" s="78">
        <v>4</v>
      </c>
      <c r="I60" s="84">
        <f>SUM(F60:H60)</f>
        <v>464</v>
      </c>
      <c r="J60" s="79">
        <v>242</v>
      </c>
      <c r="K60" s="79">
        <v>214</v>
      </c>
      <c r="L60" s="79">
        <v>4</v>
      </c>
      <c r="M60" s="87">
        <f>SUM(J60:L60)</f>
        <v>460</v>
      </c>
      <c r="N60" s="84">
        <v>235</v>
      </c>
      <c r="O60" s="86">
        <v>208</v>
      </c>
      <c r="P60" s="84">
        <v>4</v>
      </c>
      <c r="Q60" s="79">
        <f>SUM(N60:P60)</f>
        <v>447</v>
      </c>
      <c r="R60" s="80" t="s">
        <v>66</v>
      </c>
    </row>
    <row r="61" spans="1:18" ht="15" thickBot="1" x14ac:dyDescent="0.35">
      <c r="A61" s="32" t="s">
        <v>67</v>
      </c>
      <c r="B61" s="34">
        <v>1248</v>
      </c>
      <c r="C61" s="34">
        <v>815</v>
      </c>
      <c r="D61" s="34">
        <v>10</v>
      </c>
      <c r="E61" s="34">
        <f t="shared" ref="E61:E75" si="0">SUM(B61:D61)</f>
        <v>2073</v>
      </c>
      <c r="F61" s="34">
        <v>1383</v>
      </c>
      <c r="G61" s="34">
        <v>927</v>
      </c>
      <c r="H61" s="34">
        <v>10</v>
      </c>
      <c r="I61" s="34">
        <f t="shared" ref="I61:I75" si="1">SUM(F61:H61)</f>
        <v>2320</v>
      </c>
      <c r="J61" s="33">
        <v>1379</v>
      </c>
      <c r="K61" s="33">
        <v>930</v>
      </c>
      <c r="L61" s="33">
        <v>10</v>
      </c>
      <c r="M61" s="82">
        <f t="shared" ref="M61:M75" si="2">SUM(J61:L61)</f>
        <v>2319</v>
      </c>
      <c r="N61" s="34">
        <v>1240</v>
      </c>
      <c r="O61" s="81">
        <v>818</v>
      </c>
      <c r="P61" s="34">
        <v>10</v>
      </c>
      <c r="Q61" s="79">
        <f>SUM(N61:P61)</f>
        <v>2068</v>
      </c>
      <c r="R61" s="83" t="s">
        <v>68</v>
      </c>
    </row>
    <row r="62" spans="1:18" ht="15" thickBot="1" x14ac:dyDescent="0.35">
      <c r="A62" s="31" t="s">
        <v>69</v>
      </c>
      <c r="B62" s="84">
        <v>2824</v>
      </c>
      <c r="C62" s="84">
        <v>2744</v>
      </c>
      <c r="D62" s="84">
        <v>30</v>
      </c>
      <c r="E62" s="84">
        <f t="shared" si="0"/>
        <v>5598</v>
      </c>
      <c r="F62" s="84">
        <v>2902</v>
      </c>
      <c r="G62" s="84">
        <v>2796</v>
      </c>
      <c r="H62" s="84">
        <v>30</v>
      </c>
      <c r="I62" s="84">
        <f t="shared" si="1"/>
        <v>5728</v>
      </c>
      <c r="J62" s="85">
        <v>2898</v>
      </c>
      <c r="K62" s="85">
        <v>2787</v>
      </c>
      <c r="L62" s="85">
        <v>30</v>
      </c>
      <c r="M62" s="87">
        <f t="shared" si="2"/>
        <v>5715</v>
      </c>
      <c r="N62" s="84">
        <v>2815</v>
      </c>
      <c r="O62" s="86">
        <v>2728</v>
      </c>
      <c r="P62" s="84">
        <v>30</v>
      </c>
      <c r="Q62" s="79">
        <f>SUM(N62:P62)</f>
        <v>5573</v>
      </c>
      <c r="R62" s="88" t="s">
        <v>70</v>
      </c>
    </row>
    <row r="63" spans="1:18" ht="15" thickBot="1" x14ac:dyDescent="0.35">
      <c r="A63" s="32" t="s">
        <v>103</v>
      </c>
      <c r="B63" s="34">
        <v>1089</v>
      </c>
      <c r="C63" s="34">
        <v>622</v>
      </c>
      <c r="D63" s="34">
        <v>10</v>
      </c>
      <c r="E63" s="34">
        <f t="shared" si="0"/>
        <v>1721</v>
      </c>
      <c r="F63" s="34">
        <v>1140</v>
      </c>
      <c r="G63" s="34">
        <v>654</v>
      </c>
      <c r="H63" s="34">
        <v>10</v>
      </c>
      <c r="I63" s="34">
        <f t="shared" si="1"/>
        <v>1804</v>
      </c>
      <c r="J63" s="33">
        <v>1138</v>
      </c>
      <c r="K63" s="33">
        <v>645</v>
      </c>
      <c r="L63" s="33">
        <v>10</v>
      </c>
      <c r="M63" s="82">
        <f t="shared" si="2"/>
        <v>1793</v>
      </c>
      <c r="N63" s="34">
        <v>1078</v>
      </c>
      <c r="O63" s="81">
        <v>614</v>
      </c>
      <c r="P63" s="34">
        <v>10</v>
      </c>
      <c r="Q63" s="79">
        <f>SUM(N63:P63)</f>
        <v>1702</v>
      </c>
      <c r="R63" s="83" t="s">
        <v>72</v>
      </c>
    </row>
    <row r="64" spans="1:18" ht="15" thickBot="1" x14ac:dyDescent="0.35">
      <c r="A64" s="31" t="s">
        <v>73</v>
      </c>
      <c r="B64" s="84">
        <v>2149</v>
      </c>
      <c r="C64" s="84">
        <v>1459</v>
      </c>
      <c r="D64" s="84">
        <v>29</v>
      </c>
      <c r="E64" s="84">
        <f t="shared" si="0"/>
        <v>3637</v>
      </c>
      <c r="F64" s="84">
        <v>2502</v>
      </c>
      <c r="G64" s="84">
        <v>1598</v>
      </c>
      <c r="H64" s="84">
        <v>34</v>
      </c>
      <c r="I64" s="84">
        <f t="shared" si="1"/>
        <v>4134</v>
      </c>
      <c r="J64" s="85">
        <v>2502</v>
      </c>
      <c r="K64" s="85">
        <v>1613</v>
      </c>
      <c r="L64" s="85">
        <v>34</v>
      </c>
      <c r="M64" s="87">
        <f t="shared" si="2"/>
        <v>4149</v>
      </c>
      <c r="N64" s="84">
        <v>2425</v>
      </c>
      <c r="O64" s="86">
        <v>1547</v>
      </c>
      <c r="P64" s="84">
        <v>34</v>
      </c>
      <c r="Q64" s="79">
        <f>SUM(N64:P64)</f>
        <v>4006</v>
      </c>
      <c r="R64" s="88" t="s">
        <v>74</v>
      </c>
    </row>
    <row r="65" spans="1:18" ht="15" thickBot="1" x14ac:dyDescent="0.35">
      <c r="A65" s="32" t="s">
        <v>104</v>
      </c>
      <c r="B65" s="34">
        <v>8209</v>
      </c>
      <c r="C65" s="34">
        <v>6516</v>
      </c>
      <c r="D65" s="34">
        <v>252</v>
      </c>
      <c r="E65" s="34">
        <f t="shared" si="0"/>
        <v>14977</v>
      </c>
      <c r="F65" s="34">
        <v>8375</v>
      </c>
      <c r="G65" s="34">
        <v>6645</v>
      </c>
      <c r="H65" s="34">
        <v>256</v>
      </c>
      <c r="I65" s="34">
        <f t="shared" si="1"/>
        <v>15276</v>
      </c>
      <c r="J65" s="33">
        <v>8325</v>
      </c>
      <c r="K65" s="33">
        <v>6654</v>
      </c>
      <c r="L65" s="33">
        <v>260</v>
      </c>
      <c r="M65" s="82">
        <f t="shared" si="2"/>
        <v>15239</v>
      </c>
      <c r="N65" s="34">
        <v>8153</v>
      </c>
      <c r="O65" s="81">
        <v>6525</v>
      </c>
      <c r="P65" s="34">
        <v>257</v>
      </c>
      <c r="Q65" s="79">
        <f>SUM(N65:P65)</f>
        <v>14935</v>
      </c>
      <c r="R65" s="83" t="s">
        <v>76</v>
      </c>
    </row>
    <row r="66" spans="1:18" ht="15" thickBot="1" x14ac:dyDescent="0.35">
      <c r="A66" s="31" t="s">
        <v>77</v>
      </c>
      <c r="B66" s="84">
        <v>1091</v>
      </c>
      <c r="C66" s="84">
        <v>828</v>
      </c>
      <c r="D66" s="84">
        <v>12</v>
      </c>
      <c r="E66" s="84">
        <f t="shared" si="0"/>
        <v>1931</v>
      </c>
      <c r="F66" s="84">
        <v>1106</v>
      </c>
      <c r="G66" s="84">
        <v>843</v>
      </c>
      <c r="H66" s="84">
        <v>12</v>
      </c>
      <c r="I66" s="84">
        <f t="shared" si="1"/>
        <v>1961</v>
      </c>
      <c r="J66" s="85">
        <v>1094</v>
      </c>
      <c r="K66" s="85">
        <v>844</v>
      </c>
      <c r="L66" s="85">
        <v>12</v>
      </c>
      <c r="M66" s="87">
        <f t="shared" si="2"/>
        <v>1950</v>
      </c>
      <c r="N66" s="84">
        <v>1085</v>
      </c>
      <c r="O66" s="86">
        <v>832</v>
      </c>
      <c r="P66" s="84">
        <v>12</v>
      </c>
      <c r="Q66" s="79">
        <f>SUM(N66:P66)</f>
        <v>1929</v>
      </c>
      <c r="R66" s="88" t="s">
        <v>78</v>
      </c>
    </row>
    <row r="67" spans="1:18" ht="15" thickBot="1" x14ac:dyDescent="0.35">
      <c r="A67" s="32" t="s">
        <v>79</v>
      </c>
      <c r="B67" s="34">
        <v>128</v>
      </c>
      <c r="C67" s="34">
        <v>63</v>
      </c>
      <c r="D67" s="34">
        <v>0</v>
      </c>
      <c r="E67" s="34">
        <f t="shared" si="0"/>
        <v>191</v>
      </c>
      <c r="F67" s="89">
        <v>135</v>
      </c>
      <c r="G67" s="89">
        <v>64</v>
      </c>
      <c r="H67" s="89">
        <v>1</v>
      </c>
      <c r="I67" s="34">
        <f t="shared" si="1"/>
        <v>200</v>
      </c>
      <c r="J67" s="33">
        <v>134</v>
      </c>
      <c r="K67" s="33">
        <v>65</v>
      </c>
      <c r="L67" s="33">
        <v>1</v>
      </c>
      <c r="M67" s="82">
        <f t="shared" si="2"/>
        <v>200</v>
      </c>
      <c r="N67" s="34">
        <v>128</v>
      </c>
      <c r="O67" s="81">
        <v>63</v>
      </c>
      <c r="P67" s="34">
        <v>1</v>
      </c>
      <c r="Q67" s="79">
        <f>SUM(N67:P67)</f>
        <v>192</v>
      </c>
      <c r="R67" s="83" t="s">
        <v>80</v>
      </c>
    </row>
    <row r="68" spans="1:18" ht="15" thickBot="1" x14ac:dyDescent="0.35">
      <c r="A68" s="31" t="s">
        <v>81</v>
      </c>
      <c r="B68" s="84">
        <v>2537</v>
      </c>
      <c r="C68" s="84">
        <v>1812</v>
      </c>
      <c r="D68" s="84">
        <v>3</v>
      </c>
      <c r="E68" s="84">
        <f t="shared" si="0"/>
        <v>4352</v>
      </c>
      <c r="F68" s="84">
        <v>2607</v>
      </c>
      <c r="G68" s="84">
        <v>1853</v>
      </c>
      <c r="H68" s="84">
        <v>3</v>
      </c>
      <c r="I68" s="84">
        <f t="shared" si="1"/>
        <v>4463</v>
      </c>
      <c r="J68" s="85">
        <v>2589</v>
      </c>
      <c r="K68" s="85">
        <v>1841</v>
      </c>
      <c r="L68" s="85">
        <v>3</v>
      </c>
      <c r="M68" s="87">
        <f t="shared" si="2"/>
        <v>4433</v>
      </c>
      <c r="N68" s="84">
        <v>2510</v>
      </c>
      <c r="O68" s="86">
        <v>1803</v>
      </c>
      <c r="P68" s="84">
        <v>3</v>
      </c>
      <c r="Q68" s="79">
        <f>SUM(N68:P68)</f>
        <v>4316</v>
      </c>
      <c r="R68" s="88" t="s">
        <v>82</v>
      </c>
    </row>
    <row r="69" spans="1:18" ht="15" thickBot="1" x14ac:dyDescent="0.35">
      <c r="A69" s="32" t="s">
        <v>83</v>
      </c>
      <c r="B69" s="89">
        <v>592</v>
      </c>
      <c r="C69" s="89">
        <v>319</v>
      </c>
      <c r="D69" s="89">
        <v>2</v>
      </c>
      <c r="E69" s="34">
        <f t="shared" si="0"/>
        <v>913</v>
      </c>
      <c r="F69" s="89">
        <v>612</v>
      </c>
      <c r="G69" s="89">
        <v>333</v>
      </c>
      <c r="H69" s="89">
        <v>2</v>
      </c>
      <c r="I69" s="34">
        <f t="shared" si="1"/>
        <v>947</v>
      </c>
      <c r="J69" s="33">
        <v>606</v>
      </c>
      <c r="K69" s="33">
        <v>332</v>
      </c>
      <c r="L69" s="33">
        <v>2</v>
      </c>
      <c r="M69" s="82">
        <f t="shared" si="2"/>
        <v>940</v>
      </c>
      <c r="N69" s="34">
        <v>587</v>
      </c>
      <c r="O69" s="81">
        <v>320</v>
      </c>
      <c r="P69" s="34">
        <v>2</v>
      </c>
      <c r="Q69" s="79">
        <f>SUM(N69:P69)</f>
        <v>909</v>
      </c>
      <c r="R69" s="83" t="s">
        <v>84</v>
      </c>
    </row>
    <row r="70" spans="1:18" ht="15" thickBot="1" x14ac:dyDescent="0.35">
      <c r="A70" s="31" t="s">
        <v>85</v>
      </c>
      <c r="B70" s="84">
        <v>8664</v>
      </c>
      <c r="C70" s="84">
        <v>7586</v>
      </c>
      <c r="D70" s="84">
        <v>134</v>
      </c>
      <c r="E70" s="84">
        <f t="shared" si="0"/>
        <v>16384</v>
      </c>
      <c r="F70" s="84">
        <v>8825</v>
      </c>
      <c r="G70" s="84">
        <v>7693</v>
      </c>
      <c r="H70" s="84">
        <v>133</v>
      </c>
      <c r="I70" s="84">
        <f t="shared" si="1"/>
        <v>16651</v>
      </c>
      <c r="J70" s="85">
        <v>8771</v>
      </c>
      <c r="K70" s="87">
        <v>7662</v>
      </c>
      <c r="L70" s="85">
        <v>134</v>
      </c>
      <c r="M70" s="87">
        <f t="shared" si="2"/>
        <v>16567</v>
      </c>
      <c r="N70" s="84">
        <v>8546</v>
      </c>
      <c r="O70" s="86">
        <v>7526</v>
      </c>
      <c r="P70" s="84">
        <v>132</v>
      </c>
      <c r="Q70" s="79">
        <f>SUM(N70:P70)</f>
        <v>16204</v>
      </c>
      <c r="R70" s="90" t="s">
        <v>86</v>
      </c>
    </row>
    <row r="71" spans="1:18" ht="15" thickBot="1" x14ac:dyDescent="0.35">
      <c r="A71" s="105" t="s">
        <v>89</v>
      </c>
      <c r="B71" s="89">
        <v>320</v>
      </c>
      <c r="C71" s="89">
        <v>168</v>
      </c>
      <c r="D71" s="89">
        <v>2</v>
      </c>
      <c r="E71" s="34">
        <f t="shared" si="0"/>
        <v>490</v>
      </c>
      <c r="F71" s="89">
        <v>319</v>
      </c>
      <c r="G71" s="89">
        <v>171</v>
      </c>
      <c r="H71" s="89">
        <v>2</v>
      </c>
      <c r="I71" s="34">
        <f t="shared" si="1"/>
        <v>492</v>
      </c>
      <c r="J71" s="89">
        <v>316</v>
      </c>
      <c r="K71" s="89">
        <v>168</v>
      </c>
      <c r="L71" s="129">
        <v>2</v>
      </c>
      <c r="M71" s="82">
        <f t="shared" si="2"/>
        <v>486</v>
      </c>
      <c r="N71" s="34">
        <v>310</v>
      </c>
      <c r="O71" s="89">
        <v>166</v>
      </c>
      <c r="P71" s="89">
        <v>2</v>
      </c>
      <c r="Q71" s="151">
        <f>SUM(N71:P71)</f>
        <v>478</v>
      </c>
      <c r="R71" s="106" t="s">
        <v>90</v>
      </c>
    </row>
    <row r="72" spans="1:18" ht="15" thickBot="1" x14ac:dyDescent="0.35">
      <c r="A72" s="86" t="s">
        <v>91</v>
      </c>
      <c r="B72" s="86">
        <v>4088</v>
      </c>
      <c r="C72" s="86">
        <v>2769</v>
      </c>
      <c r="D72" s="86">
        <v>34</v>
      </c>
      <c r="E72" s="84">
        <f t="shared" si="0"/>
        <v>6891</v>
      </c>
      <c r="F72" s="86">
        <v>4089</v>
      </c>
      <c r="G72" s="86">
        <v>2759</v>
      </c>
      <c r="H72" s="86">
        <v>34</v>
      </c>
      <c r="I72" s="84">
        <f t="shared" si="1"/>
        <v>6882</v>
      </c>
      <c r="J72" s="86">
        <v>4056</v>
      </c>
      <c r="K72" s="86">
        <v>2774</v>
      </c>
      <c r="L72" s="85">
        <v>33</v>
      </c>
      <c r="M72" s="87">
        <f t="shared" si="2"/>
        <v>6863</v>
      </c>
      <c r="N72" s="86">
        <v>4017</v>
      </c>
      <c r="O72" s="85">
        <v>2767</v>
      </c>
      <c r="P72" s="87">
        <v>33</v>
      </c>
      <c r="Q72" s="79">
        <f>SUM(N72:P72)</f>
        <v>6817</v>
      </c>
      <c r="R72" s="86" t="s">
        <v>92</v>
      </c>
    </row>
    <row r="73" spans="1:18" ht="15" thickBot="1" x14ac:dyDescent="0.35">
      <c r="A73" s="105" t="s">
        <v>93</v>
      </c>
      <c r="B73" s="89">
        <v>351</v>
      </c>
      <c r="C73" s="89">
        <v>180</v>
      </c>
      <c r="D73" s="89">
        <v>1</v>
      </c>
      <c r="E73" s="34">
        <f>SUM(B73:D73)</f>
        <v>532</v>
      </c>
      <c r="F73" s="89">
        <v>356</v>
      </c>
      <c r="G73" s="89">
        <v>179</v>
      </c>
      <c r="H73" s="89">
        <v>1</v>
      </c>
      <c r="I73" s="34">
        <f t="shared" si="1"/>
        <v>536</v>
      </c>
      <c r="J73" s="89">
        <v>355</v>
      </c>
      <c r="K73" s="89">
        <v>178</v>
      </c>
      <c r="L73" s="129">
        <v>0</v>
      </c>
      <c r="M73" s="82">
        <f t="shared" si="2"/>
        <v>533</v>
      </c>
      <c r="N73" s="34">
        <v>351</v>
      </c>
      <c r="O73" s="89">
        <v>178</v>
      </c>
      <c r="P73" s="89">
        <v>0</v>
      </c>
      <c r="Q73" s="151">
        <f>SUM(N73:P73)</f>
        <v>529</v>
      </c>
      <c r="R73" s="106" t="s">
        <v>94</v>
      </c>
    </row>
    <row r="74" spans="1:18" ht="15" thickBot="1" x14ac:dyDescent="0.35">
      <c r="A74" s="86" t="s">
        <v>95</v>
      </c>
      <c r="B74" s="86">
        <v>1133</v>
      </c>
      <c r="C74" s="86">
        <v>528</v>
      </c>
      <c r="D74" s="86">
        <v>4</v>
      </c>
      <c r="E74" s="84">
        <f t="shared" si="0"/>
        <v>1665</v>
      </c>
      <c r="F74" s="86">
        <v>1137</v>
      </c>
      <c r="G74" s="86">
        <v>536</v>
      </c>
      <c r="H74" s="86">
        <v>4</v>
      </c>
      <c r="I74" s="84">
        <f t="shared" si="1"/>
        <v>1677</v>
      </c>
      <c r="J74" s="86">
        <v>1131</v>
      </c>
      <c r="K74" s="86">
        <v>535</v>
      </c>
      <c r="L74" s="85">
        <v>4</v>
      </c>
      <c r="M74" s="87">
        <f t="shared" si="2"/>
        <v>1670</v>
      </c>
      <c r="N74" s="84">
        <v>1119</v>
      </c>
      <c r="O74" s="86">
        <v>529</v>
      </c>
      <c r="P74" s="86">
        <v>4</v>
      </c>
      <c r="Q74" s="79">
        <f>SUM(N74:P74)</f>
        <v>1652</v>
      </c>
      <c r="R74" s="86" t="s">
        <v>96</v>
      </c>
    </row>
    <row r="75" spans="1:18" x14ac:dyDescent="0.3">
      <c r="A75" s="107" t="s">
        <v>97</v>
      </c>
      <c r="B75" s="108">
        <v>287</v>
      </c>
      <c r="C75" s="108">
        <v>118</v>
      </c>
      <c r="D75" s="108">
        <v>1</v>
      </c>
      <c r="E75" s="121">
        <f t="shared" si="0"/>
        <v>406</v>
      </c>
      <c r="F75" s="108">
        <v>287</v>
      </c>
      <c r="G75" s="108">
        <v>114</v>
      </c>
      <c r="H75" s="108">
        <v>1</v>
      </c>
      <c r="I75" s="108">
        <f t="shared" si="1"/>
        <v>402</v>
      </c>
      <c r="J75" s="108">
        <v>285</v>
      </c>
      <c r="K75" s="108">
        <v>115</v>
      </c>
      <c r="L75" s="127">
        <v>1</v>
      </c>
      <c r="M75" s="150">
        <f t="shared" si="2"/>
        <v>401</v>
      </c>
      <c r="N75" s="108">
        <v>283</v>
      </c>
      <c r="O75" s="108">
        <v>114</v>
      </c>
      <c r="P75" s="108">
        <v>1</v>
      </c>
      <c r="Q75" s="152">
        <f>SUM(N75:P75)</f>
        <v>398</v>
      </c>
      <c r="R75" s="109" t="s">
        <v>98</v>
      </c>
    </row>
    <row r="77" spans="1:18" x14ac:dyDescent="0.3">
      <c r="A77" s="91" t="s">
        <v>105</v>
      </c>
      <c r="B77" s="92">
        <f>SUM(B60:B70)</f>
        <v>28769</v>
      </c>
      <c r="C77" s="92">
        <f>SUM(C60:C70)</f>
        <v>22974</v>
      </c>
      <c r="D77" s="92">
        <f>SUM(D60:D70)</f>
        <v>486</v>
      </c>
      <c r="E77" s="92">
        <f>SUM(B77:D77)</f>
        <v>52229</v>
      </c>
      <c r="F77" s="92">
        <f>SUM(F60:F70)</f>
        <v>29831</v>
      </c>
      <c r="G77" s="92">
        <f>SUM(G60:G70)</f>
        <v>23622</v>
      </c>
      <c r="H77" s="92">
        <f>SUM(H60:H70)</f>
        <v>495</v>
      </c>
      <c r="I77" s="93">
        <f>SUM(F77:H77)</f>
        <v>53948</v>
      </c>
      <c r="J77" s="94">
        <f t="shared" ref="J77:Q77" si="3">SUM(J60:J70)</f>
        <v>29678</v>
      </c>
      <c r="K77" s="94">
        <f t="shared" si="3"/>
        <v>23587</v>
      </c>
      <c r="L77" s="94">
        <f t="shared" si="3"/>
        <v>500</v>
      </c>
      <c r="M77" s="94">
        <f t="shared" si="3"/>
        <v>53765</v>
      </c>
      <c r="N77" s="94">
        <f t="shared" si="3"/>
        <v>28802</v>
      </c>
      <c r="O77" s="94">
        <f t="shared" si="3"/>
        <v>22984</v>
      </c>
      <c r="P77" s="94">
        <f>SUM(P60:P71)</f>
        <v>497</v>
      </c>
      <c r="Q77" s="93">
        <f>SUM(Q60:Q70)</f>
        <v>52281</v>
      </c>
      <c r="R77" s="95" t="s">
        <v>106</v>
      </c>
    </row>
    <row r="78" spans="1:18" x14ac:dyDescent="0.3">
      <c r="A78" s="96" t="s">
        <v>107</v>
      </c>
      <c r="B78" s="97">
        <f>SUM(B71:B75)</f>
        <v>6179</v>
      </c>
      <c r="C78" s="97">
        <f>SUM(C71:C75)</f>
        <v>3763</v>
      </c>
      <c r="D78" s="97">
        <f>SUM(D71:D75)</f>
        <v>42</v>
      </c>
      <c r="E78" s="97">
        <f>SUM(B78:D78)</f>
        <v>9984</v>
      </c>
      <c r="F78" s="97">
        <f>SUM(F71:F75)</f>
        <v>6188</v>
      </c>
      <c r="G78" s="97">
        <f>SUM(G71:G75)</f>
        <v>3759</v>
      </c>
      <c r="H78" s="97">
        <f>SUM(H71:H75)</f>
        <v>42</v>
      </c>
      <c r="I78" s="98">
        <f>SUM(F78:H78)</f>
        <v>9989</v>
      </c>
      <c r="J78" s="99">
        <f t="shared" ref="J78:Q78" si="4">SUM(J71:J75)</f>
        <v>6143</v>
      </c>
      <c r="K78" s="99">
        <f t="shared" si="4"/>
        <v>3770</v>
      </c>
      <c r="L78" s="99">
        <f t="shared" si="4"/>
        <v>40</v>
      </c>
      <c r="M78" s="99">
        <f t="shared" si="4"/>
        <v>9953</v>
      </c>
      <c r="N78" s="99">
        <f>SUM(N71:N75)</f>
        <v>6080</v>
      </c>
      <c r="O78" s="99">
        <f>SUM(O71:O75)</f>
        <v>3754</v>
      </c>
      <c r="P78" s="99">
        <f t="shared" si="4"/>
        <v>40</v>
      </c>
      <c r="Q78" s="98">
        <f>SUM(Q71:Q75)</f>
        <v>9874</v>
      </c>
      <c r="R78" s="100" t="s">
        <v>108</v>
      </c>
    </row>
    <row r="79" spans="1:18" ht="15" thickBot="1" x14ac:dyDescent="0.35">
      <c r="A79" s="101" t="s">
        <v>43</v>
      </c>
      <c r="B79" s="102">
        <f>SUM(B77,B78)</f>
        <v>34948</v>
      </c>
      <c r="C79" s="102">
        <f>SUM(C77,C78)</f>
        <v>26737</v>
      </c>
      <c r="D79" s="102">
        <f>SUM(D77,D78)</f>
        <v>528</v>
      </c>
      <c r="E79" s="102">
        <f>SUM(B79:D79)</f>
        <v>62213</v>
      </c>
      <c r="F79" s="102">
        <f>SUM(F77,F78)</f>
        <v>36019</v>
      </c>
      <c r="G79" s="102">
        <f>SUM(G77,G78)</f>
        <v>27381</v>
      </c>
      <c r="H79" s="102">
        <f>SUM(H77,H78)</f>
        <v>537</v>
      </c>
      <c r="I79" s="102">
        <f>SUM(F79:H79)</f>
        <v>63937</v>
      </c>
      <c r="J79" s="103">
        <f t="shared" ref="J79:Q79" si="5">SUM(J77,J78)</f>
        <v>35821</v>
      </c>
      <c r="K79" s="103">
        <f t="shared" si="5"/>
        <v>27357</v>
      </c>
      <c r="L79" s="103">
        <f t="shared" si="5"/>
        <v>540</v>
      </c>
      <c r="M79" s="103">
        <f t="shared" si="5"/>
        <v>63718</v>
      </c>
      <c r="N79" s="103">
        <f t="shared" si="5"/>
        <v>34882</v>
      </c>
      <c r="O79" s="103">
        <f t="shared" si="5"/>
        <v>26738</v>
      </c>
      <c r="P79" s="103">
        <f t="shared" si="5"/>
        <v>537</v>
      </c>
      <c r="Q79" s="103">
        <f>SUM(Q77,Q78)</f>
        <v>62155</v>
      </c>
      <c r="R79" s="104" t="s">
        <v>37</v>
      </c>
    </row>
  </sheetData>
  <mergeCells count="18">
    <mergeCell ref="A28:C28"/>
    <mergeCell ref="A27:C27"/>
    <mergeCell ref="E14:E16"/>
    <mergeCell ref="A14:A16"/>
    <mergeCell ref="A1:C1"/>
    <mergeCell ref="A2:C2"/>
    <mergeCell ref="A23:A25"/>
    <mergeCell ref="E23:E25"/>
    <mergeCell ref="A20:A22"/>
    <mergeCell ref="E20:E22"/>
    <mergeCell ref="A17:A19"/>
    <mergeCell ref="E17:E19"/>
    <mergeCell ref="A58:A59"/>
    <mergeCell ref="R58:R59"/>
    <mergeCell ref="B57:E57"/>
    <mergeCell ref="F57:I57"/>
    <mergeCell ref="J57:M57"/>
    <mergeCell ref="N57:Q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اداء شركات الاوراق المالية</vt:lpstr>
      <vt:lpstr>الحسابات المفتوحة</vt:lpstr>
      <vt:lpstr>'اداء شركات الاوراق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2024-01-14T09:14:44Z</dcterms:modified>
</cp:coreProperties>
</file>