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ew Share Folder\التقارير الدورية\احصائيات\2022\الربع الثالث2022\الموقع الالكتروني\"/>
    </mc:Choice>
  </mc:AlternateContent>
  <xr:revisionPtr revIDLastSave="0" documentId="13_ncr:1_{705A9CCB-1117-4D6A-8524-31C2F6591228}" xr6:coauthVersionLast="36" xr6:coauthVersionMax="36" xr10:uidLastSave="{00000000-0000-0000-0000-000000000000}"/>
  <bookViews>
    <workbookView xWindow="0" yWindow="0" windowWidth="28800" windowHeight="12225" xr2:uid="{E0812C8A-03F6-4319-9ECB-84ADDF382934}"/>
  </bookViews>
  <sheets>
    <sheet name="Sheet1" sheetId="1" r:id="rId1"/>
  </sheets>
  <definedNames>
    <definedName name="totaln">Sheet1!$B$17</definedName>
    <definedName name="totalv">Sheet1!$D$17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C42" i="1" s="1"/>
  <c r="D51" i="1"/>
  <c r="E41" i="1" s="1"/>
  <c r="C43" i="1"/>
  <c r="C41" i="1"/>
  <c r="C40" i="1"/>
  <c r="C48" i="1"/>
  <c r="C47" i="1"/>
  <c r="C45" i="1"/>
  <c r="C49" i="1"/>
  <c r="C44" i="1"/>
  <c r="C50" i="1"/>
  <c r="C46" i="1"/>
  <c r="D34" i="1"/>
  <c r="B34" i="1"/>
  <c r="E42" i="1" l="1"/>
  <c r="E44" i="1"/>
  <c r="E43" i="1"/>
  <c r="E48" i="1"/>
  <c r="E45" i="1"/>
  <c r="E50" i="1"/>
  <c r="E49" i="1"/>
  <c r="E40" i="1"/>
  <c r="E51" i="1" s="1"/>
  <c r="E47" i="1"/>
  <c r="E46" i="1"/>
  <c r="C51" i="1"/>
  <c r="E14" i="1"/>
  <c r="C13" i="1"/>
  <c r="D17" i="1"/>
  <c r="E13" i="1" s="1"/>
  <c r="B17" i="1"/>
  <c r="C7" i="1" l="1"/>
  <c r="C9" i="1"/>
  <c r="E7" i="1"/>
  <c r="C8" i="1"/>
  <c r="E10" i="1"/>
  <c r="C6" i="1"/>
  <c r="E6" i="1"/>
  <c r="E9" i="1"/>
  <c r="E16" i="1"/>
  <c r="E12" i="1"/>
  <c r="E8" i="1"/>
  <c r="E15" i="1"/>
  <c r="E11" i="1"/>
  <c r="C14" i="1"/>
  <c r="C10" i="1"/>
  <c r="C16" i="1"/>
  <c r="C12" i="1"/>
  <c r="C15" i="1"/>
  <c r="C11" i="1"/>
  <c r="E34" i="1" l="1"/>
  <c r="C34" i="1"/>
  <c r="C17" i="1"/>
  <c r="E17" i="1"/>
</calcChain>
</file>

<file path=xl/sharedStrings.xml><?xml version="1.0" encoding="utf-8"?>
<sst xmlns="http://schemas.openxmlformats.org/spreadsheetml/2006/main" count="99" uniqueCount="36">
  <si>
    <t>Currency: (US Dollar)</t>
  </si>
  <si>
    <t>عدد العقود       number of contracts</t>
  </si>
  <si>
    <t>%</t>
  </si>
  <si>
    <t>قيمة العقود      value of contracts</t>
  </si>
  <si>
    <t>City</t>
  </si>
  <si>
    <t>Jericho</t>
  </si>
  <si>
    <t>Hebron</t>
  </si>
  <si>
    <t>Jerusalem</t>
  </si>
  <si>
    <t>Bethlehem</t>
  </si>
  <si>
    <t>Jenin</t>
  </si>
  <si>
    <t>Ramallah</t>
  </si>
  <si>
    <t>Salfeet</t>
  </si>
  <si>
    <t>Tubas</t>
  </si>
  <si>
    <t>Tulkarem</t>
  </si>
  <si>
    <t>Qalqilia</t>
  </si>
  <si>
    <t>Nablus</t>
  </si>
  <si>
    <t>Total</t>
  </si>
  <si>
    <t>Geographic Distribution of Financial Leasing Contracts first quarter 2022</t>
  </si>
  <si>
    <t>االمحافظة</t>
  </si>
  <si>
    <t>أريحا</t>
  </si>
  <si>
    <t>الخليل</t>
  </si>
  <si>
    <t>القدس</t>
  </si>
  <si>
    <t>بيت لحم</t>
  </si>
  <si>
    <t>جنين</t>
  </si>
  <si>
    <t>رام الله</t>
  </si>
  <si>
    <t>سلفيت</t>
  </si>
  <si>
    <t>طوباس</t>
  </si>
  <si>
    <t>طولكرم</t>
  </si>
  <si>
    <t xml:space="preserve">قلقيلية </t>
  </si>
  <si>
    <t xml:space="preserve">نابلس </t>
  </si>
  <si>
    <t xml:space="preserve">المجموع </t>
  </si>
  <si>
    <t>التوزيع الجغرافي لعقود التأجير التمويلي 01/01/2022-30/06/2022</t>
  </si>
  <si>
    <t>التوزيع الجغرافي لعقود التأجير التمويلي 01/01/2022-31/03/2022</t>
  </si>
  <si>
    <t>Geographic Distribution of Financial Leasing Contracts 01/01/2022-30/06/2022</t>
  </si>
  <si>
    <t>التوزيع الجغرافي لعقود التأجير التمويلي 01/01/2022-30/09/2022</t>
  </si>
  <si>
    <t>Geographic Distribution of Financial Leasing Contracts 01/01/2022-30/09/2022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</si>
</sst>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5A457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5A4573"/>
      <name val="Arial"/>
      <family val="2"/>
    </font>
    <font>
      <sz val="11"/>
      <color rgb="FF5A4573"/>
      <name val="Arial"/>
      <family val="2"/>
    </font>
    <font>
      <sz val="11"/>
      <color theme="1"/>
      <name val="Arial"/>
      <family val="2"/>
    </font>
    <font>
      <sz val="11"/>
      <color theme="3"/>
      <name val="Arial"/>
      <family val="2"/>
    </font>
    <font>
      <sz val="10"/>
      <color rgb="FF333333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5A4573"/>
      <name val="Arial"/>
      <family val="2"/>
    </font>
    <font>
      <b/>
      <sz val="10"/>
      <color rgb="FF333333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Font="0" applyAlignment="0">
      <alignment horizontal="center" vertical="center"/>
    </xf>
  </cellStyleXfs>
  <cellXfs count="36">
    <xf numFmtId="0" fontId="0" fillId="0" borderId="0" xfId="0"/>
    <xf numFmtId="0" fontId="3" fillId="0" borderId="1" xfId="0" applyFont="1" applyBorder="1"/>
    <xf numFmtId="0" fontId="5" fillId="2" borderId="1" xfId="3" applyFont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0" fontId="5" fillId="2" borderId="1" xfId="3" applyFont="1" applyBorder="1" applyAlignment="1">
      <alignment horizontal="center" vertical="center"/>
    </xf>
    <xf numFmtId="0" fontId="4" fillId="0" borderId="1" xfId="0" applyFont="1" applyBorder="1"/>
    <xf numFmtId="164" fontId="6" fillId="0" borderId="1" xfId="3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vertical="center"/>
    </xf>
    <xf numFmtId="164" fontId="6" fillId="2" borderId="1" xfId="2" applyNumberFormat="1" applyFont="1" applyFill="1" applyBorder="1" applyAlignment="1">
      <alignment vertical="center"/>
    </xf>
    <xf numFmtId="164" fontId="6" fillId="2" borderId="1" xfId="3" applyNumberFormat="1" applyFont="1" applyBorder="1" applyAlignment="1">
      <alignment vertical="center"/>
    </xf>
    <xf numFmtId="0" fontId="7" fillId="0" borderId="1" xfId="0" applyFont="1" applyFill="1" applyBorder="1" applyAlignment="1"/>
    <xf numFmtId="165" fontId="8" fillId="0" borderId="1" xfId="1" applyNumberFormat="1" applyFont="1" applyFill="1" applyBorder="1" applyAlignment="1"/>
    <xf numFmtId="165" fontId="9" fillId="0" borderId="1" xfId="1" applyNumberFormat="1" applyFont="1" applyFill="1" applyBorder="1" applyAlignment="1"/>
    <xf numFmtId="0" fontId="0" fillId="0" borderId="1" xfId="0" applyBorder="1"/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right" vertical="center"/>
    </xf>
    <xf numFmtId="9" fontId="5" fillId="0" borderId="1" xfId="2" applyFont="1" applyFill="1" applyBorder="1" applyAlignment="1">
      <alignment horizontal="right" vertical="center"/>
    </xf>
    <xf numFmtId="165" fontId="5" fillId="0" borderId="1" xfId="3" applyNumberFormat="1" applyFont="1" applyFill="1" applyBorder="1" applyAlignment="1">
      <alignment horizontal="right" vertical="center"/>
    </xf>
    <xf numFmtId="164" fontId="5" fillId="0" borderId="1" xfId="3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0" fillId="0" borderId="0" xfId="0" applyFont="1" applyFill="1"/>
    <xf numFmtId="164" fontId="10" fillId="0" borderId="0" xfId="2" applyNumberFormat="1" applyFont="1" applyFill="1"/>
    <xf numFmtId="165" fontId="12" fillId="0" borderId="0" xfId="1" applyNumberFormat="1" applyFont="1"/>
    <xf numFmtId="165" fontId="0" fillId="0" borderId="0" xfId="0" applyNumberFormat="1"/>
    <xf numFmtId="164" fontId="6" fillId="3" borderId="1" xfId="2" applyNumberFormat="1" applyFont="1" applyFill="1" applyBorder="1" applyAlignment="1">
      <alignment vertical="center"/>
    </xf>
    <xf numFmtId="164" fontId="6" fillId="3" borderId="1" xfId="3" applyNumberFormat="1" applyFont="1" applyFill="1" applyBorder="1" applyAlignment="1">
      <alignment vertical="center"/>
    </xf>
    <xf numFmtId="9" fontId="5" fillId="3" borderId="1" xfId="2" applyFont="1" applyFill="1" applyBorder="1" applyAlignment="1">
      <alignment horizontal="right" vertical="center"/>
    </xf>
    <xf numFmtId="0" fontId="5" fillId="3" borderId="1" xfId="3" applyFont="1" applyFill="1" applyBorder="1" applyAlignment="1">
      <alignment horizontal="right" vertical="center"/>
    </xf>
    <xf numFmtId="0" fontId="5" fillId="3" borderId="1" xfId="3" applyFont="1" applyFill="1" applyBorder="1" applyAlignment="1">
      <alignment horizontal="center" vertical="center"/>
    </xf>
    <xf numFmtId="165" fontId="5" fillId="3" borderId="1" xfId="3" applyNumberFormat="1" applyFont="1" applyFill="1" applyBorder="1" applyAlignment="1">
      <alignment horizontal="right" vertical="center"/>
    </xf>
    <xf numFmtId="164" fontId="5" fillId="3" borderId="1" xfId="3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Percent" xfId="2" builtinId="5"/>
    <cellStyle name="Style 1" xfId="3" xr:uid="{43EE01BC-C3DE-4B83-B877-4704B8C172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657CA-CC90-4834-A85C-D094ECCC9710}">
  <dimension ref="A1:S51"/>
  <sheetViews>
    <sheetView rightToLeft="1" tabSelected="1" topLeftCell="A16" workbookViewId="0">
      <selection activeCell="M18" sqref="M18"/>
    </sheetView>
  </sheetViews>
  <sheetFormatPr defaultRowHeight="15" x14ac:dyDescent="0.25"/>
  <cols>
    <col min="1" max="1" width="13.42578125" customWidth="1"/>
    <col min="2" max="2" width="14.5703125" customWidth="1"/>
    <col min="3" max="3" width="9" bestFit="1" customWidth="1"/>
    <col min="4" max="4" width="14" bestFit="1" customWidth="1"/>
    <col min="5" max="5" width="7.85546875" bestFit="1" customWidth="1"/>
    <col min="6" max="6" width="30.5703125" customWidth="1"/>
    <col min="13" max="13" width="11.5703125" bestFit="1" customWidth="1"/>
    <col min="18" max="18" width="11.5703125" bestFit="1" customWidth="1"/>
  </cols>
  <sheetData>
    <row r="1" spans="1:6" ht="15.75" x14ac:dyDescent="0.25">
      <c r="A1" s="21" t="s">
        <v>32</v>
      </c>
      <c r="B1" s="22"/>
      <c r="C1" s="22"/>
      <c r="D1" s="22"/>
      <c r="E1" s="22"/>
      <c r="F1" s="22"/>
    </row>
    <row r="2" spans="1:6" x14ac:dyDescent="0.25">
      <c r="A2" s="23" t="s">
        <v>17</v>
      </c>
      <c r="B2" s="24"/>
      <c r="C2" s="24"/>
      <c r="D2" s="24"/>
      <c r="E2" s="24"/>
      <c r="F2" s="24"/>
    </row>
    <row r="3" spans="1:6" x14ac:dyDescent="0.25">
      <c r="B3" s="1"/>
      <c r="C3" s="1"/>
      <c r="D3" s="1"/>
      <c r="E3" s="1"/>
      <c r="F3" s="20" t="s">
        <v>0</v>
      </c>
    </row>
    <row r="4" spans="1:6" ht="45" x14ac:dyDescent="0.25">
      <c r="A4" s="3" t="s">
        <v>18</v>
      </c>
      <c r="B4" s="2" t="s">
        <v>1</v>
      </c>
      <c r="C4" s="2" t="s">
        <v>2</v>
      </c>
      <c r="D4" s="3" t="s">
        <v>3</v>
      </c>
      <c r="E4" s="2" t="s">
        <v>2</v>
      </c>
      <c r="F4" s="4" t="s">
        <v>4</v>
      </c>
    </row>
    <row r="5" spans="1:6" x14ac:dyDescent="0.25">
      <c r="A5" s="14"/>
      <c r="B5" s="5"/>
      <c r="C5" s="5"/>
      <c r="D5" s="5"/>
      <c r="E5" s="6"/>
      <c r="F5" s="7"/>
    </row>
    <row r="6" spans="1:6" x14ac:dyDescent="0.25">
      <c r="A6" s="4" t="s">
        <v>19</v>
      </c>
      <c r="B6" s="8">
        <v>18</v>
      </c>
      <c r="C6" s="9">
        <f t="shared" ref="C6:C16" si="0">B6/totaln</f>
        <v>2.6470588235294117E-2</v>
      </c>
      <c r="D6" s="8">
        <v>603085</v>
      </c>
      <c r="E6" s="10">
        <f t="shared" ref="E6:E16" si="1">D6/totalv</f>
        <v>1.7160351323895276E-2</v>
      </c>
      <c r="F6" s="4" t="s">
        <v>5</v>
      </c>
    </row>
    <row r="7" spans="1:6" x14ac:dyDescent="0.25">
      <c r="A7" s="7" t="s">
        <v>20</v>
      </c>
      <c r="B7" s="11">
        <v>65</v>
      </c>
      <c r="C7" s="29">
        <f t="shared" si="0"/>
        <v>9.5588235294117641E-2</v>
      </c>
      <c r="D7" s="12">
        <v>2827523</v>
      </c>
      <c r="E7" s="30">
        <f t="shared" si="1"/>
        <v>8.0455139916254498E-2</v>
      </c>
      <c r="F7" s="7" t="s">
        <v>6</v>
      </c>
    </row>
    <row r="8" spans="1:6" x14ac:dyDescent="0.25">
      <c r="A8" s="4" t="s">
        <v>21</v>
      </c>
      <c r="B8" s="8">
        <v>41</v>
      </c>
      <c r="C8" s="9">
        <f t="shared" si="0"/>
        <v>6.0294117647058824E-2</v>
      </c>
      <c r="D8" s="8">
        <v>1820228</v>
      </c>
      <c r="E8" s="10">
        <f t="shared" si="1"/>
        <v>5.1793282820151804E-2</v>
      </c>
      <c r="F8" s="4" t="s">
        <v>7</v>
      </c>
    </row>
    <row r="9" spans="1:6" x14ac:dyDescent="0.25">
      <c r="A9" s="7" t="s">
        <v>22</v>
      </c>
      <c r="B9" s="11">
        <v>49</v>
      </c>
      <c r="C9" s="29">
        <f t="shared" si="0"/>
        <v>7.2058823529411759E-2</v>
      </c>
      <c r="D9" s="12">
        <v>2273573</v>
      </c>
      <c r="E9" s="30">
        <f t="shared" si="1"/>
        <v>6.4692889792521038E-2</v>
      </c>
      <c r="F9" s="7" t="s">
        <v>8</v>
      </c>
    </row>
    <row r="10" spans="1:6" x14ac:dyDescent="0.25">
      <c r="A10" s="4" t="s">
        <v>23</v>
      </c>
      <c r="B10" s="8">
        <v>82</v>
      </c>
      <c r="C10" s="9">
        <f t="shared" si="0"/>
        <v>0.12058823529411765</v>
      </c>
      <c r="D10" s="8">
        <v>3020771</v>
      </c>
      <c r="E10" s="10">
        <f t="shared" si="1"/>
        <v>8.5953873216933693E-2</v>
      </c>
      <c r="F10" s="4" t="s">
        <v>9</v>
      </c>
    </row>
    <row r="11" spans="1:6" x14ac:dyDescent="0.25">
      <c r="A11" s="7" t="s">
        <v>24</v>
      </c>
      <c r="B11" s="11">
        <v>222</v>
      </c>
      <c r="C11" s="29">
        <f t="shared" si="0"/>
        <v>0.32647058823529412</v>
      </c>
      <c r="D11" s="13">
        <v>12168686</v>
      </c>
      <c r="E11" s="30">
        <f t="shared" si="1"/>
        <v>0.34625123640973643</v>
      </c>
      <c r="F11" s="7" t="s">
        <v>10</v>
      </c>
    </row>
    <row r="12" spans="1:6" x14ac:dyDescent="0.25">
      <c r="A12" s="4" t="s">
        <v>25</v>
      </c>
      <c r="B12" s="8">
        <v>29</v>
      </c>
      <c r="C12" s="9">
        <f t="shared" si="0"/>
        <v>4.2647058823529413E-2</v>
      </c>
      <c r="D12" s="8">
        <v>944624</v>
      </c>
      <c r="E12" s="10">
        <f t="shared" si="1"/>
        <v>2.687859871988733E-2</v>
      </c>
      <c r="F12" s="4" t="s">
        <v>11</v>
      </c>
    </row>
    <row r="13" spans="1:6" x14ac:dyDescent="0.25">
      <c r="A13" s="7" t="s">
        <v>26</v>
      </c>
      <c r="B13" s="11">
        <v>5</v>
      </c>
      <c r="C13" s="29">
        <f t="shared" si="0"/>
        <v>7.3529411764705881E-3</v>
      </c>
      <c r="D13" s="12">
        <v>265815</v>
      </c>
      <c r="E13" s="30">
        <f t="shared" si="1"/>
        <v>7.563575262460885E-3</v>
      </c>
      <c r="F13" s="7" t="s">
        <v>12</v>
      </c>
    </row>
    <row r="14" spans="1:6" x14ac:dyDescent="0.25">
      <c r="A14" s="4" t="s">
        <v>27</v>
      </c>
      <c r="B14" s="8">
        <v>45</v>
      </c>
      <c r="C14" s="9">
        <f t="shared" si="0"/>
        <v>6.6176470588235295E-2</v>
      </c>
      <c r="D14" s="8">
        <v>1942518</v>
      </c>
      <c r="E14" s="10">
        <f t="shared" si="1"/>
        <v>5.5272957100558628E-2</v>
      </c>
      <c r="F14" s="4" t="s">
        <v>13</v>
      </c>
    </row>
    <row r="15" spans="1:6" x14ac:dyDescent="0.25">
      <c r="A15" s="7" t="s">
        <v>28</v>
      </c>
      <c r="B15" s="11">
        <v>21</v>
      </c>
      <c r="C15" s="29">
        <f t="shared" si="0"/>
        <v>3.0882352941176472E-2</v>
      </c>
      <c r="D15" s="12">
        <v>869977</v>
      </c>
      <c r="E15" s="30">
        <f t="shared" si="1"/>
        <v>2.4754571849255811E-2</v>
      </c>
      <c r="F15" s="7" t="s">
        <v>14</v>
      </c>
    </row>
    <row r="16" spans="1:6" x14ac:dyDescent="0.25">
      <c r="A16" s="4" t="s">
        <v>29</v>
      </c>
      <c r="B16" s="8">
        <v>103</v>
      </c>
      <c r="C16" s="9">
        <f t="shared" si="0"/>
        <v>0.15147058823529411</v>
      </c>
      <c r="D16" s="8">
        <v>8407294</v>
      </c>
      <c r="E16" s="10">
        <f t="shared" si="1"/>
        <v>0.23922352358834459</v>
      </c>
      <c r="F16" s="4" t="s">
        <v>15</v>
      </c>
    </row>
    <row r="17" spans="1:6" x14ac:dyDescent="0.25">
      <c r="A17" s="33" t="s">
        <v>30</v>
      </c>
      <c r="B17" s="32">
        <f>SUM(B6:B16)</f>
        <v>680</v>
      </c>
      <c r="C17" s="31">
        <f>SUBTOTAL(109,C4:C16)</f>
        <v>0.99999999999999989</v>
      </c>
      <c r="D17" s="34">
        <f>SUM(D6:D16)</f>
        <v>35144094</v>
      </c>
      <c r="E17" s="35">
        <f>SUBTOTAL(109,E4:E16)</f>
        <v>0.99999999999999978</v>
      </c>
      <c r="F17" s="33" t="s">
        <v>16</v>
      </c>
    </row>
    <row r="18" spans="1:6" ht="15.75" x14ac:dyDescent="0.25">
      <c r="A18" s="21" t="s">
        <v>31</v>
      </c>
      <c r="B18" s="22"/>
      <c r="C18" s="22"/>
      <c r="D18" s="22"/>
      <c r="E18" s="22"/>
      <c r="F18" s="22"/>
    </row>
    <row r="19" spans="1:6" x14ac:dyDescent="0.25">
      <c r="A19" s="23" t="s">
        <v>33</v>
      </c>
      <c r="B19" s="24"/>
      <c r="C19" s="24"/>
      <c r="D19" s="24"/>
      <c r="E19" s="24"/>
      <c r="F19" s="24"/>
    </row>
    <row r="20" spans="1:6" x14ac:dyDescent="0.25">
      <c r="B20" s="1"/>
      <c r="C20" s="1"/>
      <c r="D20" s="1"/>
      <c r="E20" s="1"/>
      <c r="F20" s="20" t="s">
        <v>0</v>
      </c>
    </row>
    <row r="21" spans="1:6" ht="45" x14ac:dyDescent="0.25">
      <c r="A21" s="3" t="s">
        <v>18</v>
      </c>
      <c r="B21" s="2" t="s">
        <v>1</v>
      </c>
      <c r="C21" s="2" t="s">
        <v>2</v>
      </c>
      <c r="D21" s="3" t="s">
        <v>3</v>
      </c>
      <c r="E21" s="2" t="s">
        <v>2</v>
      </c>
      <c r="F21" s="4" t="s">
        <v>4</v>
      </c>
    </row>
    <row r="22" spans="1:6" x14ac:dyDescent="0.25">
      <c r="A22" s="14"/>
      <c r="B22" s="5"/>
      <c r="C22" s="5"/>
      <c r="D22" s="5"/>
      <c r="E22" s="6"/>
      <c r="F22" s="7"/>
    </row>
    <row r="23" spans="1:6" x14ac:dyDescent="0.25">
      <c r="A23" s="4" t="s">
        <v>19</v>
      </c>
      <c r="B23" s="8">
        <v>33</v>
      </c>
      <c r="C23" s="9">
        <v>2.4719101123595506E-2</v>
      </c>
      <c r="D23" s="8">
        <v>1180754</v>
      </c>
      <c r="E23" s="10">
        <v>1.7669755153318183E-2</v>
      </c>
      <c r="F23" s="4" t="s">
        <v>5</v>
      </c>
    </row>
    <row r="24" spans="1:6" x14ac:dyDescent="0.25">
      <c r="A24" s="7" t="s">
        <v>20</v>
      </c>
      <c r="B24" s="11">
        <v>146</v>
      </c>
      <c r="C24" s="29">
        <v>0.10936329588014981</v>
      </c>
      <c r="D24" s="12">
        <v>6081933</v>
      </c>
      <c r="E24" s="30">
        <v>9.1014950589950086E-2</v>
      </c>
      <c r="F24" s="7" t="s">
        <v>6</v>
      </c>
    </row>
    <row r="25" spans="1:6" x14ac:dyDescent="0.25">
      <c r="A25" s="4" t="s">
        <v>21</v>
      </c>
      <c r="B25" s="8">
        <v>72</v>
      </c>
      <c r="C25" s="9">
        <v>5.3932584269662923E-2</v>
      </c>
      <c r="D25" s="8">
        <v>3207639</v>
      </c>
      <c r="E25" s="10">
        <v>4.8001697009058944E-2</v>
      </c>
      <c r="F25" s="4" t="s">
        <v>7</v>
      </c>
    </row>
    <row r="26" spans="1:6" x14ac:dyDescent="0.25">
      <c r="A26" s="7" t="s">
        <v>22</v>
      </c>
      <c r="B26" s="11">
        <v>86</v>
      </c>
      <c r="C26" s="29">
        <v>6.4419475655430714E-2</v>
      </c>
      <c r="D26" s="12">
        <v>4301248</v>
      </c>
      <c r="E26" s="30">
        <v>6.4367344098516313E-2</v>
      </c>
      <c r="F26" s="7" t="s">
        <v>8</v>
      </c>
    </row>
    <row r="27" spans="1:6" x14ac:dyDescent="0.25">
      <c r="A27" s="4" t="s">
        <v>23</v>
      </c>
      <c r="B27" s="8">
        <v>144</v>
      </c>
      <c r="C27" s="9">
        <v>0.10786516853932585</v>
      </c>
      <c r="D27" s="8">
        <v>5129251</v>
      </c>
      <c r="E27" s="10">
        <v>7.6758248788411851E-2</v>
      </c>
      <c r="F27" s="4" t="s">
        <v>9</v>
      </c>
    </row>
    <row r="28" spans="1:6" x14ac:dyDescent="0.25">
      <c r="A28" s="7" t="s">
        <v>24</v>
      </c>
      <c r="B28" s="11">
        <v>464</v>
      </c>
      <c r="C28" s="29">
        <v>0.34756554307116105</v>
      </c>
      <c r="D28" s="13">
        <v>27089716</v>
      </c>
      <c r="E28" s="30">
        <v>0.40539235852084859</v>
      </c>
      <c r="F28" s="7" t="s">
        <v>10</v>
      </c>
    </row>
    <row r="29" spans="1:6" x14ac:dyDescent="0.25">
      <c r="A29" s="4" t="s">
        <v>25</v>
      </c>
      <c r="B29" s="8">
        <v>54</v>
      </c>
      <c r="C29" s="9">
        <v>4.0449438202247189E-2</v>
      </c>
      <c r="D29" s="8">
        <v>2079346</v>
      </c>
      <c r="E29" s="10">
        <v>3.1117010570391082E-2</v>
      </c>
      <c r="F29" s="4" t="s">
        <v>11</v>
      </c>
    </row>
    <row r="30" spans="1:6" x14ac:dyDescent="0.25">
      <c r="A30" s="7" t="s">
        <v>26</v>
      </c>
      <c r="B30" s="11">
        <v>9</v>
      </c>
      <c r="C30" s="29">
        <v>6.7415730337078653E-3</v>
      </c>
      <c r="D30" s="12">
        <v>423389</v>
      </c>
      <c r="E30" s="30">
        <v>6.3359344661193043E-3</v>
      </c>
      <c r="F30" s="7" t="s">
        <v>12</v>
      </c>
    </row>
    <row r="31" spans="1:6" x14ac:dyDescent="0.25">
      <c r="A31" s="4" t="s">
        <v>27</v>
      </c>
      <c r="B31" s="8">
        <v>90</v>
      </c>
      <c r="C31" s="9">
        <v>6.741573033707865E-2</v>
      </c>
      <c r="D31" s="8">
        <v>3527796</v>
      </c>
      <c r="E31" s="10">
        <v>5.2792784568890111E-2</v>
      </c>
      <c r="F31" s="4" t="s">
        <v>13</v>
      </c>
    </row>
    <row r="32" spans="1:6" x14ac:dyDescent="0.25">
      <c r="A32" s="7" t="s">
        <v>28</v>
      </c>
      <c r="B32" s="11">
        <v>48</v>
      </c>
      <c r="C32" s="29">
        <v>3.5955056179775284E-2</v>
      </c>
      <c r="D32" s="12">
        <v>1979936</v>
      </c>
      <c r="E32" s="30">
        <v>2.962935915460815E-2</v>
      </c>
      <c r="F32" s="7" t="s">
        <v>14</v>
      </c>
    </row>
    <row r="33" spans="1:19" x14ac:dyDescent="0.25">
      <c r="A33" s="4" t="s">
        <v>29</v>
      </c>
      <c r="B33" s="8">
        <v>189</v>
      </c>
      <c r="C33" s="9">
        <v>0.14157303370786517</v>
      </c>
      <c r="D33" s="8">
        <v>11822442</v>
      </c>
      <c r="E33" s="10">
        <v>0.17692055707988738</v>
      </c>
      <c r="F33" s="4" t="s">
        <v>15</v>
      </c>
    </row>
    <row r="34" spans="1:19" x14ac:dyDescent="0.25">
      <c r="A34" s="15" t="s">
        <v>30</v>
      </c>
      <c r="B34" s="16">
        <f>SUM(B23:B33)</f>
        <v>1335</v>
      </c>
      <c r="C34" s="17">
        <f>SUBTOTAL(109,C21:C33)</f>
        <v>1</v>
      </c>
      <c r="D34" s="18">
        <f>SUM(D23:D33)</f>
        <v>66823450</v>
      </c>
      <c r="E34" s="19">
        <f>SUBTOTAL(109,E21:E33)</f>
        <v>1</v>
      </c>
      <c r="F34" s="15" t="s">
        <v>16</v>
      </c>
    </row>
    <row r="35" spans="1:19" ht="15.75" x14ac:dyDescent="0.25">
      <c r="A35" s="21" t="s">
        <v>34</v>
      </c>
      <c r="B35" s="22"/>
      <c r="C35" s="22"/>
      <c r="D35" s="22"/>
      <c r="E35" s="22"/>
      <c r="F35" s="22"/>
      <c r="O35" s="25"/>
      <c r="R35" s="27"/>
      <c r="S35" s="26"/>
    </row>
    <row r="36" spans="1:19" x14ac:dyDescent="0.25">
      <c r="A36" s="23" t="s">
        <v>35</v>
      </c>
      <c r="B36" s="24"/>
      <c r="C36" s="24"/>
      <c r="D36" s="24"/>
      <c r="E36" s="24"/>
      <c r="F36" s="24"/>
      <c r="O36" s="25"/>
      <c r="R36" s="27"/>
      <c r="S36" s="26"/>
    </row>
    <row r="37" spans="1:19" x14ac:dyDescent="0.25">
      <c r="B37" s="1"/>
      <c r="C37" s="1"/>
      <c r="D37" s="1"/>
      <c r="E37" s="1"/>
      <c r="F37" s="20" t="s">
        <v>0</v>
      </c>
      <c r="O37" s="25"/>
      <c r="R37" s="27"/>
      <c r="S37" s="26"/>
    </row>
    <row r="38" spans="1:19" ht="45" x14ac:dyDescent="0.25">
      <c r="A38" s="3" t="s">
        <v>18</v>
      </c>
      <c r="B38" s="2" t="s">
        <v>1</v>
      </c>
      <c r="C38" s="2" t="s">
        <v>2</v>
      </c>
      <c r="D38" s="3" t="s">
        <v>3</v>
      </c>
      <c r="E38" s="2" t="s">
        <v>2</v>
      </c>
      <c r="F38" s="4" t="s">
        <v>4</v>
      </c>
      <c r="O38" s="25"/>
      <c r="R38" s="27"/>
      <c r="S38" s="26"/>
    </row>
    <row r="39" spans="1:19" x14ac:dyDescent="0.25">
      <c r="A39" s="14"/>
      <c r="B39" s="5"/>
      <c r="C39" s="5"/>
      <c r="D39" s="5"/>
      <c r="E39" s="6"/>
      <c r="F39" s="7"/>
      <c r="O39" s="25"/>
      <c r="R39" s="27"/>
      <c r="S39" s="26"/>
    </row>
    <row r="40" spans="1:19" x14ac:dyDescent="0.25">
      <c r="A40" s="4" t="s">
        <v>19</v>
      </c>
      <c r="B40" s="8">
        <v>55</v>
      </c>
      <c r="C40" s="9">
        <f>B40/B$51</f>
        <v>2.6842362127867253E-2</v>
      </c>
      <c r="D40" s="8">
        <v>4238619</v>
      </c>
      <c r="E40" s="10">
        <f>D40/D$51</f>
        <v>3.9166074425593923E-2</v>
      </c>
      <c r="F40" s="4" t="s">
        <v>5</v>
      </c>
      <c r="O40" s="25"/>
      <c r="R40" s="27"/>
      <c r="S40" s="26"/>
    </row>
    <row r="41" spans="1:19" x14ac:dyDescent="0.25">
      <c r="A41" s="7" t="s">
        <v>20</v>
      </c>
      <c r="B41">
        <v>223</v>
      </c>
      <c r="C41" s="29">
        <f t="shared" ref="C41:C50" si="2">B41/B$51</f>
        <v>0.10883357735480723</v>
      </c>
      <c r="D41" s="28">
        <v>10114887</v>
      </c>
      <c r="E41" s="30">
        <f t="shared" ref="E41:E50" si="3">D41/D$51</f>
        <v>9.3464502718567627E-2</v>
      </c>
      <c r="F41" s="7" t="s">
        <v>6</v>
      </c>
      <c r="O41" s="25"/>
      <c r="R41" s="27"/>
      <c r="S41" s="26"/>
    </row>
    <row r="42" spans="1:19" x14ac:dyDescent="0.25">
      <c r="A42" s="4" t="s">
        <v>21</v>
      </c>
      <c r="B42" s="8">
        <v>107</v>
      </c>
      <c r="C42" s="9">
        <f t="shared" si="2"/>
        <v>5.2220595412396292E-2</v>
      </c>
      <c r="D42" s="8">
        <v>4665689</v>
      </c>
      <c r="E42" s="10">
        <f t="shared" si="3"/>
        <v>4.3112325646790822E-2</v>
      </c>
      <c r="F42" s="4" t="s">
        <v>7</v>
      </c>
      <c r="O42" s="25"/>
      <c r="R42" s="27"/>
      <c r="S42" s="26"/>
    </row>
    <row r="43" spans="1:19" x14ac:dyDescent="0.25">
      <c r="A43" s="7" t="s">
        <v>22</v>
      </c>
      <c r="B43">
        <v>134</v>
      </c>
      <c r="C43" s="29">
        <f t="shared" si="2"/>
        <v>6.5397755002440217E-2</v>
      </c>
      <c r="D43" s="28">
        <v>7426151</v>
      </c>
      <c r="E43" s="30">
        <f t="shared" si="3"/>
        <v>6.8619798750890026E-2</v>
      </c>
      <c r="F43" s="7" t="s">
        <v>8</v>
      </c>
      <c r="O43" s="25"/>
      <c r="R43" s="27"/>
      <c r="S43" s="26"/>
    </row>
    <row r="44" spans="1:19" x14ac:dyDescent="0.25">
      <c r="A44" s="4" t="s">
        <v>23</v>
      </c>
      <c r="B44" s="8">
        <v>206</v>
      </c>
      <c r="C44" s="9">
        <f t="shared" si="2"/>
        <v>0.10053684724255735</v>
      </c>
      <c r="D44" s="8">
        <v>7553754</v>
      </c>
      <c r="E44" s="10">
        <f t="shared" si="3"/>
        <v>6.9798887646336641E-2</v>
      </c>
      <c r="F44" s="4" t="s">
        <v>9</v>
      </c>
      <c r="O44" s="25"/>
      <c r="R44" s="27"/>
      <c r="S44" s="26"/>
    </row>
    <row r="45" spans="1:19" x14ac:dyDescent="0.25">
      <c r="A45" s="7" t="s">
        <v>24</v>
      </c>
      <c r="B45">
        <v>726</v>
      </c>
      <c r="C45" s="29">
        <f t="shared" si="2"/>
        <v>0.35431918008784774</v>
      </c>
      <c r="D45" s="28">
        <v>45802638</v>
      </c>
      <c r="E45" s="30">
        <f t="shared" si="3"/>
        <v>0.42322971911288471</v>
      </c>
      <c r="F45" s="7" t="s">
        <v>10</v>
      </c>
      <c r="O45" s="25"/>
      <c r="R45" s="27"/>
      <c r="S45" s="26"/>
    </row>
    <row r="46" spans="1:19" x14ac:dyDescent="0.25">
      <c r="A46" s="4" t="s">
        <v>25</v>
      </c>
      <c r="B46" s="8">
        <v>68</v>
      </c>
      <c r="C46" s="9">
        <f t="shared" si="2"/>
        <v>3.3186920448999513E-2</v>
      </c>
      <c r="D46" s="8">
        <v>2604284</v>
      </c>
      <c r="E46" s="10">
        <f t="shared" si="3"/>
        <v>2.4064342883704206E-2</v>
      </c>
      <c r="F46" s="4" t="s">
        <v>11</v>
      </c>
    </row>
    <row r="47" spans="1:19" x14ac:dyDescent="0.25">
      <c r="A47" s="7" t="s">
        <v>26</v>
      </c>
      <c r="B47" s="28">
        <v>11</v>
      </c>
      <c r="C47" s="29">
        <f t="shared" si="2"/>
        <v>5.3684724255734506E-3</v>
      </c>
      <c r="D47" s="28">
        <v>475611</v>
      </c>
      <c r="E47" s="30">
        <f t="shared" si="3"/>
        <v>4.3947842029753445E-3</v>
      </c>
      <c r="F47" s="7" t="s">
        <v>12</v>
      </c>
    </row>
    <row r="48" spans="1:19" x14ac:dyDescent="0.25">
      <c r="A48" s="4" t="s">
        <v>27</v>
      </c>
      <c r="B48" s="8">
        <v>149</v>
      </c>
      <c r="C48" s="9">
        <f t="shared" si="2"/>
        <v>7.2718399219131286E-2</v>
      </c>
      <c r="D48" s="8">
        <v>5846648</v>
      </c>
      <c r="E48" s="10">
        <f t="shared" si="3"/>
        <v>5.402473086357841E-2</v>
      </c>
      <c r="F48" s="4" t="s">
        <v>13</v>
      </c>
    </row>
    <row r="49" spans="1:6" x14ac:dyDescent="0.25">
      <c r="A49" s="7" t="s">
        <v>28</v>
      </c>
      <c r="B49" s="28">
        <v>76</v>
      </c>
      <c r="C49" s="29">
        <f t="shared" si="2"/>
        <v>3.709126403123475E-2</v>
      </c>
      <c r="D49" s="28">
        <v>3188304</v>
      </c>
      <c r="E49" s="30">
        <f t="shared" si="3"/>
        <v>2.9460857830208093E-2</v>
      </c>
      <c r="F49" s="7" t="s">
        <v>14</v>
      </c>
    </row>
    <row r="50" spans="1:6" x14ac:dyDescent="0.25">
      <c r="A50" s="4" t="s">
        <v>29</v>
      </c>
      <c r="B50" s="8">
        <v>294</v>
      </c>
      <c r="C50" s="9">
        <f t="shared" si="2"/>
        <v>0.14348462664714495</v>
      </c>
      <c r="D50" s="8">
        <v>16305111</v>
      </c>
      <c r="E50" s="10">
        <f t="shared" si="3"/>
        <v>0.15066397591847017</v>
      </c>
      <c r="F50" s="4" t="s">
        <v>15</v>
      </c>
    </row>
    <row r="51" spans="1:6" x14ac:dyDescent="0.25">
      <c r="A51" s="15" t="s">
        <v>30</v>
      </c>
      <c r="B51" s="18">
        <f>SUM(B40:B50)</f>
        <v>2049</v>
      </c>
      <c r="C51" s="17">
        <f>SUBTOTAL(109,C40:C50)</f>
        <v>1</v>
      </c>
      <c r="D51" s="18">
        <f>SUM(D40:D50)</f>
        <v>108221696</v>
      </c>
      <c r="E51" s="19">
        <f>SUM(E40:E50)</f>
        <v>0.99999999999999989</v>
      </c>
      <c r="F51" s="15" t="s">
        <v>16</v>
      </c>
    </row>
  </sheetData>
  <mergeCells count="6">
    <mergeCell ref="A36:F36"/>
    <mergeCell ref="A1:F1"/>
    <mergeCell ref="A2:F2"/>
    <mergeCell ref="A18:F18"/>
    <mergeCell ref="A19:F19"/>
    <mergeCell ref="A35:F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totaln</vt:lpstr>
      <vt:lpstr>totalv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Mortgage and Leasing Director</dc:creator>
  <cp:lastModifiedBy>Deema Shaheen</cp:lastModifiedBy>
  <dcterms:created xsi:type="dcterms:W3CDTF">2022-06-06T12:22:48Z</dcterms:created>
  <dcterms:modified xsi:type="dcterms:W3CDTF">2022-10-17T11:16:17Z</dcterms:modified>
</cp:coreProperties>
</file>