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2\الربع الثاني\الموقع الالكتروني\"/>
    </mc:Choice>
  </mc:AlternateContent>
  <xr:revisionPtr revIDLastSave="0" documentId="8_{2AA00917-1155-40DD-AD63-33AEF5F6DD06}" xr6:coauthVersionLast="36" xr6:coauthVersionMax="36" xr10:uidLastSave="{00000000-0000-0000-0000-000000000000}"/>
  <bookViews>
    <workbookView xWindow="0" yWindow="0" windowWidth="28800" windowHeight="122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3" i="1" s="1"/>
  <c r="B14" i="1"/>
  <c r="C13" i="1" s="1"/>
  <c r="E12" i="1"/>
  <c r="E14" i="1" s="1"/>
  <c r="C12" i="1"/>
  <c r="C14" i="1" l="1"/>
  <c r="D7" i="1"/>
  <c r="E6" i="1" s="1"/>
  <c r="B7" i="1"/>
  <c r="C6" i="1" s="1"/>
  <c r="C5" i="1"/>
  <c r="C7" i="1" s="1"/>
  <c r="E5" i="1" l="1"/>
  <c r="E7" i="1" s="1"/>
</calcChain>
</file>

<file path=xl/sharedStrings.xml><?xml version="1.0" encoding="utf-8"?>
<sst xmlns="http://schemas.openxmlformats.org/spreadsheetml/2006/main" count="32" uniqueCount="17">
  <si>
    <t xml:space="preserve"> توزيع محفظة التأجير التمويلي حسب طبيعة المستأجرين من 01/01/2022 حتى 31/03/2022</t>
  </si>
  <si>
    <t>Financial leasing portfolio per type of lessees from 01/01/2022 until 31/03/2022</t>
  </si>
  <si>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</si>
  <si>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</si>
  <si>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</si>
  <si>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</si>
  <si>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</si>
  <si>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</si>
  <si>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</si>
  <si>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</si>
  <si>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</si>
  <si>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</si>
  <si>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</si>
  <si>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</si>
  <si>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</si>
  <si>
    <t>Financial leasing portfolio per type of lessees from 01/01/2022 until 30/06/2022</t>
  </si>
  <si>
    <t xml:space="preserve"> توزيع محفظة التأجير التمويلي حسب طبيعة المستأجرين من 01/01/2022 حتى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</si>
</sst>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</cellStyleXfs>
  <cellXfs count="18">
    <xf numFmtId="0" fontId="0" fillId="0" borderId="0" xfId="0"/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3">
    <cellStyle name="Comma" xfId="1" builtinId="3"/>
    <cellStyle name="Normal" xfId="0" builtinId="0"/>
    <cellStyle name="Style 1" xfId="2" xr:uid="{5C801AD1-8986-4C23-92F1-E06784DF9754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27" dataDxfId="26">
  <tableColumns count="6">
    <tableColumn id="1" xr3:uid="{F130004E-4FAA-4595-8050-5A1845EDD963}" name="Column1" headerRowDxfId="25" dataDxfId="24"/>
    <tableColumn id="2" xr3:uid="{32B4645A-C872-4F67-841D-83C3A71FBB05}" name="Column2" headerRowDxfId="23" dataDxfId="22"/>
    <tableColumn id="3" xr3:uid="{716EDA03-2C6B-4D2F-98C1-E6C50EE9A83C}" name="Column3" headerRowDxfId="21" dataDxfId="20"/>
    <tableColumn id="4" xr3:uid="{448E0057-D5B3-47EB-9157-AD6837B7CDD8}" name="Column4" headerRowDxfId="19" dataDxfId="18"/>
    <tableColumn id="5" xr3:uid="{EBF3BB12-9AD8-4E23-880A-A5BA9D01C570}" name="Column5" headerRowDxfId="17" dataDxfId="16"/>
    <tableColumn id="6" xr3:uid="{90A00038-FEB2-479C-B73E-64B6ACCBAD79}" name="Column6" headerRowDxfId="15" dataDxfId="1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166B3F-6F78-4259-A9E8-26BBB2982A88}" name="Table9311172023242831343740434649522" displayName="Table9311172023242831343740434649522" ref="A11:F14" headerRowCount="0" totalsRowShown="0" headerRowDxfId="13" dataDxfId="12">
  <tableColumns count="6">
    <tableColumn id="1" xr3:uid="{7DC9B88F-D13B-4D4F-BD48-E065D4D00865}" name="Column1" headerRowDxfId="11" dataDxfId="10"/>
    <tableColumn id="2" xr3:uid="{05BA1731-3359-4823-B0A6-B4ACA2CDE8FE}" name="Column2" headerRowDxfId="9" dataDxfId="8"/>
    <tableColumn id="3" xr3:uid="{7E0335BF-CD04-4D1D-9300-AB9B67954278}" name="Column3" headerRowDxfId="7" dataDxfId="6"/>
    <tableColumn id="4" xr3:uid="{3E581CB5-FFDD-4749-ABD0-F338B01B3DF4}" name="Column4" headerRowDxfId="5" dataDxfId="4"/>
    <tableColumn id="5" xr3:uid="{6ECC1F89-2A8F-4C1F-A0EF-2B77F69F6021}" name="Column5" headerRowDxfId="3" dataDxfId="2"/>
    <tableColumn id="6" xr3:uid="{715D9CCA-696C-4C59-83B0-02475BD57C00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F14"/>
  <sheetViews>
    <sheetView rightToLeft="1" tabSelected="1" workbookViewId="0">
      <selection activeCell="D15" sqref="D15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3.42578125" customWidth="1"/>
    <col min="5" max="5" width="9" customWidth="1"/>
    <col min="6" max="6" width="20.28515625" bestFit="1" customWidth="1"/>
  </cols>
  <sheetData>
    <row r="1" spans="1:6" ht="39" customHeight="1" x14ac:dyDescent="0.25">
      <c r="A1" s="12" t="s">
        <v>0</v>
      </c>
      <c r="B1" s="13"/>
      <c r="C1" s="13"/>
      <c r="D1" s="13"/>
      <c r="E1" s="13"/>
      <c r="F1" s="13"/>
    </row>
    <row r="2" spans="1:6" ht="46.5" customHeight="1" x14ac:dyDescent="0.25">
      <c r="A2" s="12" t="s">
        <v>1</v>
      </c>
      <c r="B2" s="13"/>
      <c r="C2" s="13"/>
      <c r="D2" s="13"/>
      <c r="E2" s="13"/>
      <c r="F2" s="13"/>
    </row>
    <row r="3" spans="1:6" x14ac:dyDescent="0.25">
      <c r="A3" s="14" t="s">
        <v>2</v>
      </c>
      <c r="B3" s="15"/>
      <c r="C3" s="15"/>
      <c r="D3" s="16" t="s">
        <v>3</v>
      </c>
      <c r="E3" s="17"/>
      <c r="F3" s="17"/>
    </row>
    <row r="4" spans="1:6" ht="45" x14ac:dyDescent="0.25">
      <c r="A4" s="1" t="s">
        <v>4</v>
      </c>
      <c r="B4" s="2" t="s">
        <v>5</v>
      </c>
      <c r="C4" s="1" t="s">
        <v>6</v>
      </c>
      <c r="D4" s="2" t="s">
        <v>7</v>
      </c>
      <c r="E4" s="1" t="s">
        <v>6</v>
      </c>
      <c r="F4" s="2" t="s">
        <v>8</v>
      </c>
    </row>
    <row r="5" spans="1:6" x14ac:dyDescent="0.25">
      <c r="A5" s="3" t="s">
        <v>9</v>
      </c>
      <c r="B5" s="3">
        <v>596</v>
      </c>
      <c r="C5" s="4">
        <f>Table931117202324283134374043464952[[#This Row],[Column2]]/B7</f>
        <v>0.87647058823529411</v>
      </c>
      <c r="D5" s="5">
        <v>21887550</v>
      </c>
      <c r="E5" s="4">
        <f>Table931117202324283134374043464952[[#This Row],[Column4]]/D7</f>
        <v>0.62279454408470458</v>
      </c>
      <c r="F5" s="3" t="s">
        <v>10</v>
      </c>
    </row>
    <row r="6" spans="1:6" x14ac:dyDescent="0.25">
      <c r="A6" s="6" t="s">
        <v>11</v>
      </c>
      <c r="B6" s="6">
        <v>84</v>
      </c>
      <c r="C6" s="7">
        <f>Table931117202324283134374043464952[[#This Row],[Column2]]/B7</f>
        <v>0.12352941176470589</v>
      </c>
      <c r="D6" s="8">
        <v>13256544</v>
      </c>
      <c r="E6" s="7">
        <f>Table931117202324283134374043464952[[#This Row],[Column4]]/D7</f>
        <v>0.37720545591529547</v>
      </c>
      <c r="F6" s="6" t="s">
        <v>12</v>
      </c>
    </row>
    <row r="7" spans="1:6" ht="30.75" customHeight="1" x14ac:dyDescent="0.25">
      <c r="A7" s="9" t="s">
        <v>13</v>
      </c>
      <c r="B7" s="9">
        <f>SUM(B5:B6)</f>
        <v>680</v>
      </c>
      <c r="C7" s="10">
        <f>SUM(C5:C6)</f>
        <v>1</v>
      </c>
      <c r="D7" s="11">
        <f>SUM(D5:D6)</f>
        <v>35144094</v>
      </c>
      <c r="E7" s="10">
        <f>SUM(E5:E6)</f>
        <v>1</v>
      </c>
      <c r="F7" s="9" t="s">
        <v>14</v>
      </c>
    </row>
    <row r="8" spans="1:6" ht="39" customHeight="1" x14ac:dyDescent="0.25">
      <c r="A8" s="12" t="s">
        <v>16</v>
      </c>
      <c r="B8" s="13"/>
      <c r="C8" s="13"/>
      <c r="D8" s="13"/>
      <c r="E8" s="13"/>
      <c r="F8" s="13"/>
    </row>
    <row r="9" spans="1:6" ht="46.5" customHeight="1" x14ac:dyDescent="0.25">
      <c r="A9" s="12" t="s">
        <v>15</v>
      </c>
      <c r="B9" s="13"/>
      <c r="C9" s="13"/>
      <c r="D9" s="13"/>
      <c r="E9" s="13"/>
      <c r="F9" s="13"/>
    </row>
    <row r="10" spans="1:6" x14ac:dyDescent="0.25">
      <c r="A10" s="14" t="s">
        <v>2</v>
      </c>
      <c r="B10" s="15"/>
      <c r="C10" s="15"/>
      <c r="D10" s="16" t="s">
        <v>3</v>
      </c>
      <c r="E10" s="17"/>
      <c r="F10" s="17"/>
    </row>
    <row r="11" spans="1:6" ht="45" x14ac:dyDescent="0.25">
      <c r="A11" s="1" t="s">
        <v>4</v>
      </c>
      <c r="B11" s="2" t="s">
        <v>5</v>
      </c>
      <c r="C11" s="1" t="s">
        <v>6</v>
      </c>
      <c r="D11" s="2" t="s">
        <v>7</v>
      </c>
      <c r="E11" s="1" t="s">
        <v>6</v>
      </c>
      <c r="F11" s="2" t="s">
        <v>8</v>
      </c>
    </row>
    <row r="12" spans="1:6" x14ac:dyDescent="0.25">
      <c r="A12" s="3" t="s">
        <v>9</v>
      </c>
      <c r="B12" s="3">
        <v>1142</v>
      </c>
      <c r="C12" s="4">
        <f>Table9311172023242831343740434649522[[#This Row],[Column2]]/B14</f>
        <v>0.85543071161048689</v>
      </c>
      <c r="D12" s="5">
        <v>43679113</v>
      </c>
      <c r="E12" s="4">
        <f>Table9311172023242831343740434649522[[#This Row],[Column4]]/D14</f>
        <v>0.65364947484752733</v>
      </c>
      <c r="F12" s="3" t="s">
        <v>10</v>
      </c>
    </row>
    <row r="13" spans="1:6" x14ac:dyDescent="0.25">
      <c r="A13" s="6" t="s">
        <v>11</v>
      </c>
      <c r="B13" s="6">
        <v>193</v>
      </c>
      <c r="C13" s="7">
        <f>Table9311172023242831343740434649522[[#This Row],[Column2]]/B14</f>
        <v>0.14456928838951311</v>
      </c>
      <c r="D13" s="8">
        <v>23144337</v>
      </c>
      <c r="E13" s="7">
        <f>Table9311172023242831343740434649522[[#This Row],[Column4]]/D14</f>
        <v>0.34635052515247267</v>
      </c>
      <c r="F13" s="6" t="s">
        <v>12</v>
      </c>
    </row>
    <row r="14" spans="1:6" ht="30.75" customHeight="1" x14ac:dyDescent="0.25">
      <c r="A14" s="9" t="s">
        <v>13</v>
      </c>
      <c r="B14" s="9">
        <f>SUM(B12:B13)</f>
        <v>1335</v>
      </c>
      <c r="C14" s="10">
        <f>SUM(C12:C13)</f>
        <v>1</v>
      </c>
      <c r="D14" s="11">
        <f>SUM(D12:D13)</f>
        <v>66823450</v>
      </c>
      <c r="E14" s="10">
        <f>SUM(E12:E13)</f>
        <v>1</v>
      </c>
      <c r="F14" s="9" t="s">
        <v>14</v>
      </c>
    </row>
  </sheetData>
  <mergeCells count="8">
    <mergeCell ref="A9:F9"/>
    <mergeCell ref="A10:C10"/>
    <mergeCell ref="D10:F10"/>
    <mergeCell ref="A1:F1"/>
    <mergeCell ref="A2:F2"/>
    <mergeCell ref="A3:C3"/>
    <mergeCell ref="D3:F3"/>
    <mergeCell ref="A8:F8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2022-06-06T12:10:18Z</dcterms:created>
  <dcterms:modified xsi:type="dcterms:W3CDTF">2022-08-02T09:18:59Z</dcterms:modified>
</cp:coreProperties>
</file>