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أوراق المالية\2021\الربع الرابع 2021\"/>
    </mc:Choice>
  </mc:AlternateContent>
  <xr:revisionPtr revIDLastSave="0" documentId="8_{5B305485-81D6-4F21-80B7-9C09C1B91F9F}" xr6:coauthVersionLast="36" xr6:coauthVersionMax="36" xr10:uidLastSave="{00000000-0000-0000-0000-000000000000}"/>
  <bookViews>
    <workbookView xWindow="0" yWindow="0" windowWidth="28800" windowHeight="12225" xr2:uid="{F3B0A65F-F083-49C3-9E39-DD173A0059DE}"/>
  </bookViews>
  <sheets>
    <sheet name="الحسابات المفتوحة" sheetId="1" r:id="rId1"/>
  </sheets>
  <definedNames>
    <definedName name="_xlnm.Print_Area" localSheetId="0">'الحسابات المفتوحة'!$A$1:$R$74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1" l="1"/>
  <c r="P73" i="1"/>
  <c r="O73" i="1"/>
  <c r="N73" i="1"/>
  <c r="L73" i="1"/>
  <c r="K73" i="1"/>
  <c r="J73" i="1"/>
  <c r="H73" i="1"/>
  <c r="G73" i="1"/>
  <c r="F73" i="1"/>
  <c r="I73" i="1" s="1"/>
  <c r="D73" i="1"/>
  <c r="C73" i="1"/>
  <c r="B73" i="1"/>
  <c r="E73" i="1" s="1"/>
  <c r="Q72" i="1"/>
  <c r="M72" i="1"/>
  <c r="I72" i="1"/>
  <c r="E72" i="1"/>
  <c r="Q71" i="1"/>
  <c r="M71" i="1"/>
  <c r="I71" i="1"/>
  <c r="E71" i="1"/>
  <c r="Q70" i="1"/>
  <c r="M70" i="1"/>
  <c r="I70" i="1"/>
  <c r="E70" i="1"/>
  <c r="Q69" i="1"/>
  <c r="M69" i="1"/>
  <c r="I69" i="1"/>
  <c r="E69" i="1"/>
  <c r="Q68" i="1"/>
  <c r="Q73" i="1" s="1"/>
  <c r="M68" i="1"/>
  <c r="M73" i="1" s="1"/>
  <c r="I68" i="1"/>
  <c r="E68" i="1"/>
  <c r="P67" i="1"/>
  <c r="O67" i="1"/>
  <c r="O74" i="1" s="1"/>
  <c r="N67" i="1"/>
  <c r="N74" i="1" s="1"/>
  <c r="L67" i="1"/>
  <c r="L74" i="1" s="1"/>
  <c r="K67" i="1"/>
  <c r="K74" i="1" s="1"/>
  <c r="J67" i="1"/>
  <c r="J74" i="1" s="1"/>
  <c r="H67" i="1"/>
  <c r="H74" i="1" s="1"/>
  <c r="G67" i="1"/>
  <c r="G74" i="1" s="1"/>
  <c r="F67" i="1"/>
  <c r="I67" i="1" s="1"/>
  <c r="D67" i="1"/>
  <c r="D74" i="1" s="1"/>
  <c r="C67" i="1"/>
  <c r="C74" i="1" s="1"/>
  <c r="B67" i="1"/>
  <c r="E67" i="1" s="1"/>
  <c r="Q66" i="1"/>
  <c r="M66" i="1"/>
  <c r="I66" i="1"/>
  <c r="E66" i="1"/>
  <c r="Q65" i="1"/>
  <c r="M65" i="1"/>
  <c r="I65" i="1"/>
  <c r="E65" i="1"/>
  <c r="Q64" i="1"/>
  <c r="M64" i="1"/>
  <c r="I64" i="1"/>
  <c r="E64" i="1"/>
  <c r="Q63" i="1"/>
  <c r="M63" i="1"/>
  <c r="I63" i="1"/>
  <c r="E63" i="1"/>
  <c r="Q62" i="1"/>
  <c r="M62" i="1"/>
  <c r="I62" i="1"/>
  <c r="E62" i="1"/>
  <c r="Q61" i="1"/>
  <c r="M61" i="1"/>
  <c r="I61" i="1"/>
  <c r="E61" i="1"/>
  <c r="Q60" i="1"/>
  <c r="M60" i="1"/>
  <c r="I60" i="1"/>
  <c r="E60" i="1"/>
  <c r="Q59" i="1"/>
  <c r="M59" i="1"/>
  <c r="I59" i="1"/>
  <c r="E59" i="1"/>
  <c r="Q58" i="1"/>
  <c r="M58" i="1"/>
  <c r="I58" i="1"/>
  <c r="E58" i="1"/>
  <c r="Q57" i="1"/>
  <c r="M57" i="1"/>
  <c r="I57" i="1"/>
  <c r="E57" i="1"/>
  <c r="Q56" i="1"/>
  <c r="Q67" i="1" s="1"/>
  <c r="Q74" i="1" s="1"/>
  <c r="M56" i="1"/>
  <c r="M67" i="1" s="1"/>
  <c r="M74" i="1" s="1"/>
  <c r="I56" i="1"/>
  <c r="E56" i="1"/>
  <c r="B44" i="1"/>
  <c r="B32" i="1"/>
  <c r="B50" i="1" s="1"/>
  <c r="C24" i="1"/>
  <c r="C23" i="1"/>
  <c r="C22" i="1"/>
  <c r="C19" i="1"/>
  <c r="C25" i="1" s="1"/>
  <c r="C16" i="1"/>
  <c r="C8" i="1"/>
  <c r="B74" i="1" l="1"/>
  <c r="E74" i="1" s="1"/>
  <c r="F74" i="1"/>
  <c r="I74" i="1" s="1"/>
</calcChain>
</file>

<file path=xl/sharedStrings.xml><?xml version="1.0" encoding="utf-8"?>
<sst xmlns="http://schemas.openxmlformats.org/spreadsheetml/2006/main" count="173" uniqueCount="84">
  <si>
    <t xml:space="preserve">الحسابات المفتوحة في بورصة فلسطين </t>
  </si>
  <si>
    <t>Opened accounts at Palestine Exchange</t>
  </si>
  <si>
    <t xml:space="preserve">جدول 1: تصنيف الحسابات في بورصة فلسطين الى نشطة وخاملة، تراكمياً منذ تأسيس مركز الإيداع والتحويل، حتى نهاية: </t>
  </si>
  <si>
    <t>Table 1: Classification of accounts into active /non active at Palestine Exchange, since the establishment of Clearing and Settlement Center, Until :</t>
  </si>
  <si>
    <t>البيان</t>
  </si>
  <si>
    <t>Description</t>
  </si>
  <si>
    <t>الحسابات النشطة</t>
  </si>
  <si>
    <t xml:space="preserve">Active accounts </t>
  </si>
  <si>
    <t>الحسابات الخاملة *</t>
  </si>
  <si>
    <t>Non active accounts</t>
  </si>
  <si>
    <t>الإجمالي</t>
  </si>
  <si>
    <t>Total</t>
  </si>
  <si>
    <t>* الحسابات الخاملة: الحسابات التي رصيدها صفر ومضى عليها عام او أكثر دون اجراء أي حركة عليها.</t>
  </si>
  <si>
    <t xml:space="preserve">جدول 2: تصنيف الحسابات في بورصة فلسطين حسب الجندر، تراكمياً منذ تأسيس مركز الإيداع والتحويل، حتى نهاية: </t>
  </si>
  <si>
    <t>Table 2: Classification of accounts at Palestine Exchange by gender, since the establishment of Clearing and Settlement Center, Until :</t>
  </si>
  <si>
    <t>ذكور</t>
  </si>
  <si>
    <t>حسابات نشطة</t>
  </si>
  <si>
    <t>Active accounts</t>
  </si>
  <si>
    <t>Males</t>
  </si>
  <si>
    <t>حسابات خاملة</t>
  </si>
  <si>
    <t>Non Active accounts</t>
  </si>
  <si>
    <t>المجموع</t>
  </si>
  <si>
    <t>اناث</t>
  </si>
  <si>
    <t>Females</t>
  </si>
  <si>
    <t>مؤسسات</t>
  </si>
  <si>
    <t>Institutions</t>
  </si>
  <si>
    <t>المجموع الكلي</t>
  </si>
  <si>
    <t xml:space="preserve"> Grand Total</t>
  </si>
  <si>
    <t>عدد المساهمين في الشركات المدرجة في بورصة فلسطين</t>
  </si>
  <si>
    <t xml:space="preserve">Number of companies' shareholders listed at the Palestine Exchange </t>
  </si>
  <si>
    <t>جدول 1: التوزيع الجغرافي لاجمالي عدد المساهمين في الشركات المدرجة في بورصة فلسطين تراكمياً منذ تأسيس مركز الإيداع والتحويل وحتى نهاية:</t>
  </si>
  <si>
    <t>Table 1: Geographical distribution of the Shareholders in listed companies at Palestine Exchange, Until:</t>
  </si>
  <si>
    <t>المحافظة</t>
  </si>
  <si>
    <t>Governorate</t>
  </si>
  <si>
    <t>الضفه الغربية</t>
  </si>
  <si>
    <t>West Bank</t>
  </si>
  <si>
    <t xml:space="preserve">أريحا </t>
  </si>
  <si>
    <t>Jericho</t>
  </si>
  <si>
    <t>الخليل</t>
  </si>
  <si>
    <t>Hebron</t>
  </si>
  <si>
    <t>القدس</t>
  </si>
  <si>
    <t>Jerusalem</t>
  </si>
  <si>
    <t xml:space="preserve">بيت لحم </t>
  </si>
  <si>
    <t>Bethlehem</t>
  </si>
  <si>
    <t>جنين</t>
  </si>
  <si>
    <t>Jenin</t>
  </si>
  <si>
    <t>رام الله</t>
  </si>
  <si>
    <t>Ramallah</t>
  </si>
  <si>
    <t>سلفيت</t>
  </si>
  <si>
    <t>Salfeet</t>
  </si>
  <si>
    <t>طوباس</t>
  </si>
  <si>
    <t>Tubas</t>
  </si>
  <si>
    <t>طولكرم</t>
  </si>
  <si>
    <t>Tulkarem</t>
  </si>
  <si>
    <t>قلقيلية</t>
  </si>
  <si>
    <t>Qalqilia</t>
  </si>
  <si>
    <t>نابلس</t>
  </si>
  <si>
    <t>Nablus</t>
  </si>
  <si>
    <t xml:space="preserve">قطاع غزة </t>
  </si>
  <si>
    <t>Gaza Sector</t>
  </si>
  <si>
    <t>شمال غزة</t>
  </si>
  <si>
    <t>North Gaza</t>
  </si>
  <si>
    <t>غزة</t>
  </si>
  <si>
    <t>Gaza</t>
  </si>
  <si>
    <t>دير البلح</t>
  </si>
  <si>
    <t>Dier Al-Balah</t>
  </si>
  <si>
    <t>خانيونس</t>
  </si>
  <si>
    <t>Khan Yunis</t>
  </si>
  <si>
    <t>رفح</t>
  </si>
  <si>
    <t>Rafah</t>
  </si>
  <si>
    <t xml:space="preserve">المجموع </t>
  </si>
  <si>
    <t>جدول 2: اجمالي عدد المساهمين في الشركات المدرجة في بورصة فلسطين موزعين حسب الجندر والمحافظة بشكل ربع سنوي:</t>
  </si>
  <si>
    <t>Table 2: Total number of companies' shareholders listed at the Palestine Exchange, distributed by gender and governorate on a quarterly basis:</t>
  </si>
  <si>
    <t>Q1 -2021</t>
  </si>
  <si>
    <t>Q2 - 2021</t>
  </si>
  <si>
    <t>Q3 - 2021</t>
  </si>
  <si>
    <t>Q4 - 2021</t>
  </si>
  <si>
    <t>أريحا</t>
  </si>
  <si>
    <t>بيت لحم</t>
  </si>
  <si>
    <t xml:space="preserve">رام الله </t>
  </si>
  <si>
    <t>اجمالي (الضفة الغربية)</t>
  </si>
  <si>
    <t>Total (West Bank)</t>
  </si>
  <si>
    <t>اجمالي (قطاع غزة)</t>
  </si>
  <si>
    <t xml:space="preserve"> Total (Gaza 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</si>
</sst>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5F497A"/>
      <name val="Arial"/>
      <family val="2"/>
    </font>
    <font>
      <b/>
      <u/>
      <sz val="12"/>
      <color rgb="FF5F497A"/>
      <name val="Arial"/>
      <family val="2"/>
    </font>
    <font>
      <b/>
      <sz val="10"/>
      <color rgb="FF5F497A"/>
      <name val="Arial"/>
      <family val="2"/>
    </font>
    <font>
      <b/>
      <sz val="8"/>
      <color rgb="FF5F497A"/>
      <name val="Arial"/>
      <family val="2"/>
    </font>
    <font>
      <b/>
      <sz val="11"/>
      <color rgb="FF5F497A"/>
      <name val="Times New Roman"/>
      <family val="1"/>
    </font>
    <font>
      <sz val="11"/>
      <color rgb="FF5F497A"/>
      <name val="Times New Roman"/>
      <family val="1"/>
    </font>
    <font>
      <sz val="10"/>
      <color rgb="FF5F497A"/>
      <name val="Arial"/>
      <family val="2"/>
    </font>
    <font>
      <b/>
      <sz val="11"/>
      <color rgb="FF5F497A"/>
      <name val="Arial"/>
      <family val="2"/>
    </font>
    <font>
      <b/>
      <sz val="14"/>
      <color rgb="FF5F497A"/>
      <name val="Arial"/>
      <family val="2"/>
    </font>
    <font>
      <sz val="10"/>
      <color theme="1"/>
      <name val="Calibri"/>
      <family val="2"/>
      <scheme val="minor"/>
    </font>
    <font>
      <b/>
      <sz val="10"/>
      <color rgb="FF5F497A"/>
      <name val="Times New Roman"/>
      <family val="1"/>
    </font>
    <font>
      <b/>
      <sz val="10"/>
      <color theme="1"/>
      <name val="Arial"/>
      <family val="2"/>
    </font>
    <font>
      <sz val="10"/>
      <color rgb="FF5A4573"/>
      <name val="Arial"/>
      <family val="2"/>
    </font>
    <font>
      <b/>
      <sz val="10"/>
      <color rgb="FF5F497A"/>
      <name val="Calibri"/>
      <family val="2"/>
      <scheme val="minor"/>
    </font>
    <font>
      <b/>
      <sz val="10"/>
      <color rgb="FF5A457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/>
      <right style="thin">
        <color rgb="FFDFD8E8"/>
      </right>
      <top style="medium">
        <color rgb="FF8064A2"/>
      </top>
      <bottom/>
      <diagonal/>
    </border>
    <border>
      <left style="thin">
        <color rgb="FFDFD8E8"/>
      </left>
      <right/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 style="thin">
        <color rgb="FFDFD8E8"/>
      </left>
      <right/>
      <top/>
      <bottom/>
      <diagonal/>
    </border>
    <border>
      <left/>
      <right/>
      <top/>
      <bottom style="medium">
        <color rgb="FF8064A2"/>
      </bottom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/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/>
      <diagonal/>
    </border>
    <border>
      <left/>
      <right style="thin">
        <color theme="2" tint="-9.9948118533890809E-2"/>
      </right>
      <top/>
      <bottom/>
      <diagonal/>
    </border>
    <border>
      <left/>
      <right/>
      <top/>
      <bottom style="medium">
        <color rgb="FF5F497A"/>
      </bottom>
      <diagonal/>
    </border>
    <border>
      <left/>
      <right style="thin">
        <color rgb="FFDFD8E8"/>
      </right>
      <top/>
      <bottom style="medium">
        <color rgb="FF5F497A"/>
      </bottom>
      <diagonal/>
    </border>
    <border>
      <left style="thin">
        <color rgb="FFDFD8E8"/>
      </left>
      <right/>
      <top/>
      <bottom style="medium">
        <color rgb="FF5F497A"/>
      </bottom>
      <diagonal/>
    </border>
    <border>
      <left/>
      <right style="thin">
        <color theme="2" tint="-9.9948118533890809E-2"/>
      </right>
      <top/>
      <bottom style="medium">
        <color rgb="FF5F497A"/>
      </bottom>
      <diagonal/>
    </border>
    <border>
      <left/>
      <right style="thin">
        <color rgb="FFDFD8E8"/>
      </right>
      <top style="medium">
        <color rgb="FF8064A2"/>
      </top>
      <bottom style="medium">
        <color rgb="FF8064A2"/>
      </bottom>
      <diagonal/>
    </border>
    <border>
      <left style="thin">
        <color rgb="FFDFD8E8"/>
      </left>
      <right/>
      <top/>
      <bottom style="thin">
        <color rgb="FFDFD8E8"/>
      </bottom>
      <diagonal/>
    </border>
    <border>
      <left/>
      <right style="thin">
        <color rgb="FFDFD8E8"/>
      </right>
      <top/>
      <bottom style="thin">
        <color rgb="FFDFD8E8"/>
      </bottom>
      <diagonal/>
    </border>
    <border>
      <left style="thin">
        <color rgb="FFDFD8E8"/>
      </left>
      <right/>
      <top style="thin">
        <color rgb="FFDFD8E8"/>
      </top>
      <bottom/>
      <diagonal/>
    </border>
    <border>
      <left/>
      <right style="thin">
        <color rgb="FFDFD8E8"/>
      </right>
      <top style="thin">
        <color rgb="FFDFD8E8"/>
      </top>
      <bottom/>
      <diagonal/>
    </border>
    <border>
      <left style="thin">
        <color rgb="FFDFD8E8"/>
      </left>
      <right style="thin">
        <color rgb="FFDFD8E8"/>
      </right>
      <top/>
      <bottom style="medium">
        <color rgb="FF5F497A"/>
      </bottom>
      <diagonal/>
    </border>
    <border>
      <left style="thin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 style="thin">
        <color rgb="FF8064A2"/>
      </right>
      <top style="medium">
        <color rgb="FF8064A2"/>
      </top>
      <bottom style="medium">
        <color rgb="FF8064A2"/>
      </bottom>
      <diagonal/>
    </border>
    <border>
      <left style="thin">
        <color rgb="FF8064A2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/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/>
      <diagonal/>
    </border>
    <border>
      <left style="thin">
        <color rgb="FF8064A2"/>
      </left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 style="medium">
        <color rgb="FF8064A2"/>
      </bottom>
      <diagonal/>
    </border>
    <border>
      <left/>
      <right style="thin">
        <color rgb="FF8064A2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2" borderId="0" applyFont="0" applyAlignment="0">
      <alignment horizontal="center" vertical="center"/>
    </xf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164" fontId="7" fillId="2" borderId="4" xfId="1" applyNumberFormat="1" applyFont="1" applyFill="1" applyBorder="1" applyAlignment="1">
      <alignment horizontal="center" vertical="center" wrapText="1" readingOrder="2"/>
    </xf>
    <xf numFmtId="164" fontId="7" fillId="2" borderId="2" xfId="1" applyNumberFormat="1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164" fontId="7" fillId="3" borderId="6" xfId="1" applyNumberFormat="1" applyFont="1" applyFill="1" applyBorder="1" applyAlignment="1">
      <alignment horizontal="center" vertical="center" wrapText="1" readingOrder="2"/>
    </xf>
    <xf numFmtId="164" fontId="7" fillId="3" borderId="0" xfId="1" applyNumberFormat="1" applyFont="1" applyFill="1" applyBorder="1" applyAlignment="1">
      <alignment horizontal="center" vertical="center" wrapText="1" readingOrder="2"/>
    </xf>
    <xf numFmtId="164" fontId="7" fillId="3" borderId="5" xfId="1" applyNumberFormat="1" applyFont="1" applyFill="1" applyBorder="1" applyAlignment="1">
      <alignment horizontal="center" vertical="center" wrapText="1" readingOrder="2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 wrapText="1" readingOrder="2"/>
    </xf>
    <xf numFmtId="164" fontId="6" fillId="2" borderId="9" xfId="1" applyNumberFormat="1" applyFont="1" applyFill="1" applyBorder="1" applyAlignment="1">
      <alignment horizontal="center" vertical="center" wrapText="1" readingOrder="2"/>
    </xf>
    <xf numFmtId="164" fontId="6" fillId="2" borderId="7" xfId="1" applyNumberFormat="1" applyFont="1" applyFill="1" applyBorder="1" applyAlignment="1">
      <alignment horizontal="center" vertical="center" wrapText="1" readingOrder="2"/>
    </xf>
    <xf numFmtId="164" fontId="6" fillId="2" borderId="8" xfId="1" applyNumberFormat="1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readingOrder="2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readingOrder="2"/>
    </xf>
    <xf numFmtId="164" fontId="7" fillId="2" borderId="6" xfId="1" applyNumberFormat="1" applyFont="1" applyFill="1" applyBorder="1" applyAlignment="1">
      <alignment horizontal="center" vertical="center" wrapText="1" readingOrder="2"/>
    </xf>
    <xf numFmtId="164" fontId="7" fillId="2" borderId="0" xfId="1" applyNumberFormat="1" applyFont="1" applyFill="1" applyBorder="1" applyAlignment="1">
      <alignment horizontal="center" vertical="center" wrapText="1" readingOrder="2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5" xfId="0" applyFont="1" applyFill="1" applyBorder="1" applyAlignment="1">
      <alignment horizontal="center" vertical="center" wrapText="1" readingOrder="2"/>
    </xf>
    <xf numFmtId="164" fontId="6" fillId="2" borderId="6" xfId="1" applyNumberFormat="1" applyFont="1" applyFill="1" applyBorder="1" applyAlignment="1">
      <alignment horizontal="center" vertical="center" wrapText="1" readingOrder="2"/>
    </xf>
    <xf numFmtId="164" fontId="6" fillId="2" borderId="5" xfId="1" applyNumberFormat="1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 readingOrder="2"/>
    </xf>
    <xf numFmtId="164" fontId="7" fillId="3" borderId="6" xfId="0" applyNumberFormat="1" applyFont="1" applyFill="1" applyBorder="1" applyAlignment="1">
      <alignment horizontal="center" vertical="center" wrapText="1" readingOrder="2"/>
    </xf>
    <xf numFmtId="164" fontId="7" fillId="3" borderId="5" xfId="0" applyNumberFormat="1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4" fillId="3" borderId="5" xfId="0" applyFont="1" applyFill="1" applyBorder="1" applyAlignment="1">
      <alignment horizontal="center" vertical="center" wrapText="1" readingOrder="2"/>
    </xf>
    <xf numFmtId="164" fontId="6" fillId="3" borderId="6" xfId="0" applyNumberFormat="1" applyFont="1" applyFill="1" applyBorder="1" applyAlignment="1">
      <alignment horizontal="center" vertical="center" wrapText="1" readingOrder="2"/>
    </xf>
    <xf numFmtId="164" fontId="6" fillId="3" borderId="5" xfId="0" applyNumberFormat="1" applyFont="1" applyFill="1" applyBorder="1" applyAlignment="1">
      <alignment horizontal="center" vertical="center" wrapText="1" readingOrder="2"/>
    </xf>
    <xf numFmtId="0" fontId="4" fillId="2" borderId="0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 readingOrder="2"/>
    </xf>
    <xf numFmtId="0" fontId="0" fillId="2" borderId="0" xfId="0" applyFill="1"/>
    <xf numFmtId="164" fontId="7" fillId="2" borderId="5" xfId="1" applyNumberFormat="1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 readingOrder="2"/>
    </xf>
    <xf numFmtId="0" fontId="4" fillId="3" borderId="13" xfId="0" applyFont="1" applyFill="1" applyBorder="1" applyAlignment="1">
      <alignment horizontal="center" vertical="center" wrapText="1" readingOrder="2"/>
    </xf>
    <xf numFmtId="164" fontId="6" fillId="0" borderId="14" xfId="0" applyNumberFormat="1" applyFont="1" applyFill="1" applyBorder="1" applyAlignment="1">
      <alignment horizontal="center" vertical="center" wrapText="1" readingOrder="2"/>
    </xf>
    <xf numFmtId="164" fontId="6" fillId="0" borderId="13" xfId="0" applyNumberFormat="1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wrapText="1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4" fillId="3" borderId="13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164" fontId="9" fillId="3" borderId="0" xfId="0" applyNumberFormat="1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5" fontId="4" fillId="0" borderId="10" xfId="2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2" borderId="5" xfId="3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4" fillId="2" borderId="1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5" fontId="14" fillId="3" borderId="1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5" fontId="14" fillId="2" borderId="1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5" fontId="4" fillId="3" borderId="10" xfId="2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5" fontId="14" fillId="2" borderId="10" xfId="2" applyNumberFormat="1" applyFont="1" applyFill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11" fillId="0" borderId="0" xfId="0" applyFont="1" applyFill="1" applyBorder="1"/>
    <xf numFmtId="164" fontId="7" fillId="2" borderId="6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4" fillId="3" borderId="13" xfId="3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4" fillId="3" borderId="2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 wrapText="1" readingOrder="2"/>
    </xf>
    <xf numFmtId="0" fontId="4" fillId="2" borderId="24" xfId="0" applyFont="1" applyFill="1" applyBorder="1" applyAlignment="1">
      <alignment horizontal="center" vertical="center" wrapText="1" readingOrder="2"/>
    </xf>
    <xf numFmtId="0" fontId="4" fillId="2" borderId="25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  <xf numFmtId="0" fontId="4" fillId="0" borderId="29" xfId="0" applyFont="1" applyBorder="1" applyAlignment="1">
      <alignment horizontal="center" vertical="center" wrapText="1" readingOrder="2"/>
    </xf>
    <xf numFmtId="0" fontId="4" fillId="0" borderId="30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31" xfId="0" applyFont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164" fontId="7" fillId="2" borderId="3" xfId="0" applyNumberFormat="1" applyFont="1" applyFill="1" applyBorder="1" applyAlignment="1">
      <alignment horizontal="center" vertical="center" wrapText="1" readingOrder="2"/>
    </xf>
    <xf numFmtId="164" fontId="7" fillId="2" borderId="2" xfId="0" applyNumberFormat="1" applyFont="1" applyFill="1" applyBorder="1" applyAlignment="1">
      <alignment horizontal="center" vertical="center" wrapText="1" readingOrder="2"/>
    </xf>
    <xf numFmtId="164" fontId="7" fillId="2" borderId="32" xfId="0" applyNumberFormat="1" applyFont="1" applyFill="1" applyBorder="1" applyAlignment="1">
      <alignment horizontal="center" vertical="center" wrapText="1" readingOrder="2"/>
    </xf>
    <xf numFmtId="0" fontId="16" fillId="2" borderId="4" xfId="3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 readingOrder="2"/>
    </xf>
    <xf numFmtId="164" fontId="7" fillId="3" borderId="6" xfId="0" applyNumberFormat="1" applyFont="1" applyFill="1" applyBorder="1" applyAlignment="1">
      <alignment horizontal="center" vertical="center" wrapText="1" readingOrder="2"/>
    </xf>
    <xf numFmtId="164" fontId="7" fillId="3" borderId="10" xfId="0" applyNumberFormat="1" applyFont="1" applyFill="1" applyBorder="1" applyAlignment="1">
      <alignment horizontal="center" vertical="center" wrapText="1" readingOrder="2"/>
    </xf>
    <xf numFmtId="164" fontId="7" fillId="3" borderId="0" xfId="0" applyNumberFormat="1" applyFont="1" applyFill="1" applyBorder="1" applyAlignment="1">
      <alignment horizontal="center" vertical="center" wrapText="1" readingOrder="2"/>
    </xf>
    <xf numFmtId="165" fontId="16" fillId="3" borderId="6" xfId="2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 readingOrder="2"/>
    </xf>
    <xf numFmtId="164" fontId="7" fillId="2" borderId="6" xfId="0" applyNumberFormat="1" applyFont="1" applyFill="1" applyBorder="1" applyAlignment="1">
      <alignment horizontal="center" vertical="center" wrapText="1" readingOrder="2"/>
    </xf>
    <xf numFmtId="164" fontId="7" fillId="2" borderId="10" xfId="0" applyNumberFormat="1" applyFont="1" applyFill="1" applyBorder="1" applyAlignment="1">
      <alignment horizontal="center" vertical="center" wrapText="1" readingOrder="2"/>
    </xf>
    <xf numFmtId="164" fontId="7" fillId="2" borderId="0" xfId="0" applyNumberFormat="1" applyFont="1" applyFill="1" applyBorder="1" applyAlignment="1">
      <alignment horizontal="center" vertical="center" wrapText="1" readingOrder="2"/>
    </xf>
    <xf numFmtId="0" fontId="16" fillId="2" borderId="6" xfId="3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 readingOrder="2"/>
    </xf>
    <xf numFmtId="165" fontId="16" fillId="2" borderId="6" xfId="3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 wrapText="1" readingOrder="2"/>
    </xf>
    <xf numFmtId="164" fontId="6" fillId="3" borderId="0" xfId="0" applyNumberFormat="1" applyFont="1" applyFill="1" applyBorder="1" applyAlignment="1">
      <alignment horizontal="center" vertical="center" wrapText="1" readingOrder="2"/>
    </xf>
    <xf numFmtId="164" fontId="6" fillId="3" borderId="10" xfId="0" applyNumberFormat="1" applyFont="1" applyFill="1" applyBorder="1" applyAlignment="1">
      <alignment horizontal="center" vertical="center" wrapText="1" readingOrder="2"/>
    </xf>
    <xf numFmtId="165" fontId="16" fillId="3" borderId="6" xfId="3" applyNumberFormat="1" applyFont="1" applyFill="1" applyBorder="1" applyAlignment="1">
      <alignment horizontal="center" vertical="center"/>
    </xf>
    <xf numFmtId="165" fontId="16" fillId="2" borderId="10" xfId="2" applyNumberFormat="1" applyFont="1" applyFill="1" applyBorder="1" applyAlignment="1">
      <alignment horizontal="center" vertical="center"/>
    </xf>
    <xf numFmtId="165" fontId="16" fillId="3" borderId="10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 readingOrder="2"/>
    </xf>
    <xf numFmtId="164" fontId="6" fillId="2" borderId="13" xfId="0" applyNumberFormat="1" applyFont="1" applyFill="1" applyBorder="1" applyAlignment="1">
      <alignment horizontal="center" vertical="center" wrapText="1" readingOrder="2"/>
    </xf>
    <xf numFmtId="164" fontId="6" fillId="2" borderId="12" xfId="0" applyNumberFormat="1" applyFont="1" applyFill="1" applyBorder="1" applyAlignment="1">
      <alignment horizontal="center" vertical="center" wrapText="1" readingOrder="2"/>
    </xf>
    <xf numFmtId="165" fontId="16" fillId="2" borderId="12" xfId="2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Percent" xfId="2" builtinId="5"/>
    <cellStyle name="Style 1" xfId="3" xr:uid="{CCCE3891-5FFF-498E-B16E-D1711C96F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46C6-F168-415D-9361-CC2A9C2A939F}">
  <sheetPr>
    <pageSetUpPr fitToPage="1"/>
  </sheetPr>
  <dimension ref="A1:R74"/>
  <sheetViews>
    <sheetView showGridLines="0" rightToLeft="1" tabSelected="1" view="pageBreakPreview" zoomScaleNormal="100" zoomScaleSheetLayoutView="100" workbookViewId="0">
      <selection activeCell="L72" sqref="L72"/>
    </sheetView>
  </sheetViews>
  <sheetFormatPr defaultRowHeight="15" x14ac:dyDescent="0.25"/>
  <cols>
    <col min="1" max="1" width="18.85546875" customWidth="1"/>
    <col min="2" max="2" width="15.140625" customWidth="1"/>
    <col min="3" max="3" width="13.7109375" customWidth="1"/>
    <col min="4" max="4" width="15" customWidth="1"/>
    <col min="5" max="5" width="13.42578125" customWidth="1"/>
    <col min="6" max="6" width="14.7109375" customWidth="1"/>
    <col min="7" max="7" width="15.140625" customWidth="1"/>
    <col min="8" max="17" width="13.85546875" customWidth="1"/>
    <col min="18" max="18" width="18.7109375" customWidth="1"/>
  </cols>
  <sheetData>
    <row r="1" spans="1:17" ht="23.25" customHeight="1" x14ac:dyDescent="0.25">
      <c r="A1" s="1" t="s">
        <v>0</v>
      </c>
      <c r="E1" s="2"/>
      <c r="J1" s="3"/>
      <c r="K1" s="3" t="s">
        <v>1</v>
      </c>
      <c r="L1" s="3"/>
      <c r="M1" s="3"/>
      <c r="N1" s="3"/>
      <c r="O1" s="3"/>
      <c r="P1" s="3"/>
      <c r="Q1" s="3"/>
    </row>
    <row r="2" spans="1:17" ht="14.45" customHeight="1" x14ac:dyDescent="0.25">
      <c r="A2" s="1"/>
      <c r="E2" s="2"/>
    </row>
    <row r="3" spans="1:17" ht="18" customHeight="1" x14ac:dyDescent="0.25">
      <c r="A3" s="4" t="s">
        <v>2</v>
      </c>
    </row>
    <row r="4" spans="1:17" ht="18" customHeight="1" thickBot="1" x14ac:dyDescent="0.3">
      <c r="B4" s="4"/>
      <c r="C4" s="4"/>
      <c r="D4" s="4"/>
      <c r="E4" s="4"/>
      <c r="F4" s="4"/>
      <c r="G4" s="5" t="s">
        <v>3</v>
      </c>
    </row>
    <row r="5" spans="1:17" ht="21" customHeight="1" thickBot="1" x14ac:dyDescent="0.3">
      <c r="A5" s="6" t="s">
        <v>4</v>
      </c>
      <c r="B5" s="6"/>
      <c r="C5" s="7">
        <v>2021</v>
      </c>
      <c r="D5" s="7"/>
      <c r="E5" s="7"/>
      <c r="F5" s="6" t="s">
        <v>5</v>
      </c>
      <c r="G5" s="6"/>
    </row>
    <row r="6" spans="1:17" ht="21" customHeight="1" x14ac:dyDescent="0.25">
      <c r="A6" s="8" t="s">
        <v>6</v>
      </c>
      <c r="B6" s="9"/>
      <c r="C6" s="10">
        <v>46370</v>
      </c>
      <c r="D6" s="11"/>
      <c r="E6" s="11"/>
      <c r="F6" s="12" t="s">
        <v>7</v>
      </c>
      <c r="G6" s="13"/>
    </row>
    <row r="7" spans="1:17" ht="21" customHeight="1" x14ac:dyDescent="0.25">
      <c r="A7" s="14" t="s">
        <v>8</v>
      </c>
      <c r="B7" s="15"/>
      <c r="C7" s="16">
        <v>81602</v>
      </c>
      <c r="D7" s="17"/>
      <c r="E7" s="18"/>
      <c r="F7" s="19" t="s">
        <v>9</v>
      </c>
      <c r="G7" s="20"/>
    </row>
    <row r="8" spans="1:17" ht="21" customHeight="1" thickBot="1" x14ac:dyDescent="0.3">
      <c r="A8" s="21" t="s">
        <v>10</v>
      </c>
      <c r="B8" s="22"/>
      <c r="C8" s="23">
        <f>SUM(C6:E7)</f>
        <v>127972</v>
      </c>
      <c r="D8" s="24"/>
      <c r="E8" s="25"/>
      <c r="F8" s="26" t="s">
        <v>11</v>
      </c>
      <c r="G8" s="27"/>
    </row>
    <row r="9" spans="1:17" ht="16.5" customHeight="1" x14ac:dyDescent="0.25">
      <c r="A9" s="28" t="s">
        <v>12</v>
      </c>
    </row>
    <row r="11" spans="1:17" ht="18" customHeight="1" x14ac:dyDescent="0.25">
      <c r="A11" s="4" t="s">
        <v>13</v>
      </c>
    </row>
    <row r="12" spans="1:17" ht="18" customHeight="1" thickBot="1" x14ac:dyDescent="0.3">
      <c r="B12" s="4"/>
      <c r="C12" s="4"/>
      <c r="D12" s="4"/>
      <c r="E12" s="4"/>
      <c r="F12" s="4"/>
      <c r="G12" s="5" t="s">
        <v>14</v>
      </c>
      <c r="H12" s="29"/>
    </row>
    <row r="13" spans="1:17" ht="18.75" customHeight="1" thickBot="1" x14ac:dyDescent="0.3">
      <c r="A13" s="30" t="s">
        <v>4</v>
      </c>
      <c r="B13" s="31"/>
      <c r="C13" s="7">
        <v>2021</v>
      </c>
      <c r="D13" s="7"/>
      <c r="E13" s="7"/>
      <c r="F13" s="7"/>
      <c r="G13" s="30" t="s">
        <v>5</v>
      </c>
    </row>
    <row r="14" spans="1:17" ht="18" customHeight="1" x14ac:dyDescent="0.25">
      <c r="A14" s="9" t="s">
        <v>15</v>
      </c>
      <c r="B14" s="32" t="s">
        <v>16</v>
      </c>
      <c r="C14" s="10">
        <v>27770</v>
      </c>
      <c r="D14" s="11"/>
      <c r="E14" s="33" t="s">
        <v>17</v>
      </c>
      <c r="F14" s="33"/>
      <c r="G14" s="12" t="s">
        <v>18</v>
      </c>
    </row>
    <row r="15" spans="1:17" ht="18" customHeight="1" x14ac:dyDescent="0.25">
      <c r="A15" s="34"/>
      <c r="B15" s="32" t="s">
        <v>19</v>
      </c>
      <c r="C15" s="35">
        <v>53805</v>
      </c>
      <c r="D15" s="36"/>
      <c r="E15" s="37" t="s">
        <v>20</v>
      </c>
      <c r="F15" s="37"/>
      <c r="G15" s="38"/>
      <c r="I15" s="39"/>
      <c r="J15" s="39"/>
      <c r="K15" s="39"/>
      <c r="L15" s="39"/>
      <c r="M15" s="39"/>
      <c r="N15" s="39"/>
      <c r="O15" s="39"/>
      <c r="P15" s="39"/>
      <c r="Q15" s="39"/>
    </row>
    <row r="16" spans="1:17" ht="18" customHeight="1" x14ac:dyDescent="0.25">
      <c r="A16" s="34"/>
      <c r="B16" s="40" t="s">
        <v>21</v>
      </c>
      <c r="C16" s="41">
        <f>SUM(C14:D15)</f>
        <v>81575</v>
      </c>
      <c r="D16" s="42"/>
      <c r="E16" s="43" t="s">
        <v>11</v>
      </c>
      <c r="F16" s="38"/>
      <c r="G16" s="38"/>
      <c r="I16" s="39"/>
      <c r="J16" s="39"/>
      <c r="K16" s="39"/>
      <c r="L16" s="39"/>
      <c r="M16" s="39"/>
      <c r="N16" s="39"/>
      <c r="O16" s="39"/>
      <c r="P16" s="39"/>
      <c r="Q16" s="39"/>
    </row>
    <row r="17" spans="1:18" ht="18" customHeight="1" x14ac:dyDescent="0.25">
      <c r="A17" s="14" t="s">
        <v>22</v>
      </c>
      <c r="B17" s="44" t="s">
        <v>16</v>
      </c>
      <c r="C17" s="45">
        <v>17816</v>
      </c>
      <c r="D17" s="46"/>
      <c r="E17" s="47" t="s">
        <v>17</v>
      </c>
      <c r="F17" s="48"/>
      <c r="G17" s="49" t="s">
        <v>23</v>
      </c>
    </row>
    <row r="18" spans="1:18" ht="18" customHeight="1" x14ac:dyDescent="0.25">
      <c r="A18" s="14"/>
      <c r="B18" s="44" t="s">
        <v>19</v>
      </c>
      <c r="C18" s="45">
        <v>24835</v>
      </c>
      <c r="D18" s="46"/>
      <c r="E18" s="47" t="s">
        <v>20</v>
      </c>
      <c r="F18" s="48"/>
      <c r="G18" s="49"/>
      <c r="R18" s="50"/>
    </row>
    <row r="19" spans="1:18" ht="18" customHeight="1" x14ac:dyDescent="0.25">
      <c r="A19" s="14"/>
      <c r="B19" s="51" t="s">
        <v>21</v>
      </c>
      <c r="C19" s="52">
        <f>SUM(C17:D18)</f>
        <v>42651</v>
      </c>
      <c r="D19" s="53"/>
      <c r="E19" s="19" t="s">
        <v>11</v>
      </c>
      <c r="F19" s="20"/>
      <c r="G19" s="49"/>
      <c r="I19" s="39"/>
      <c r="J19" s="39"/>
      <c r="K19" s="39"/>
      <c r="L19" s="39"/>
      <c r="M19" s="39"/>
      <c r="N19" s="39"/>
      <c r="O19" s="39"/>
      <c r="P19" s="39"/>
      <c r="Q19" s="39"/>
      <c r="R19" s="50"/>
    </row>
    <row r="20" spans="1:18" s="60" customFormat="1" ht="18" customHeight="1" x14ac:dyDescent="0.25">
      <c r="A20" s="54" t="s">
        <v>24</v>
      </c>
      <c r="B20" s="32" t="s">
        <v>16</v>
      </c>
      <c r="C20" s="55">
        <v>784</v>
      </c>
      <c r="D20" s="56"/>
      <c r="E20" s="57" t="s">
        <v>17</v>
      </c>
      <c r="F20" s="58"/>
      <c r="G20" s="59" t="s">
        <v>25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60" customFormat="1" ht="18" customHeight="1" x14ac:dyDescent="0.25">
      <c r="A21" s="54"/>
      <c r="B21" s="32" t="s">
        <v>19</v>
      </c>
      <c r="C21" s="35">
        <v>2962</v>
      </c>
      <c r="D21" s="61"/>
      <c r="E21" s="57" t="s">
        <v>20</v>
      </c>
      <c r="F21" s="58"/>
      <c r="G21" s="59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60" customFormat="1" ht="18" customHeight="1" x14ac:dyDescent="0.25">
      <c r="A22" s="54"/>
      <c r="B22" s="40" t="s">
        <v>21</v>
      </c>
      <c r="C22" s="41">
        <f>SUM(C20:D21)</f>
        <v>3746</v>
      </c>
      <c r="D22" s="42"/>
      <c r="E22" s="43" t="s">
        <v>11</v>
      </c>
      <c r="F22" s="62"/>
      <c r="G22" s="5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60" customFormat="1" ht="18" customHeight="1" x14ac:dyDescent="0.25">
      <c r="A23" s="14" t="s">
        <v>26</v>
      </c>
      <c r="B23" s="44" t="s">
        <v>16</v>
      </c>
      <c r="C23" s="45">
        <f>SUM(C14,C17,C20)</f>
        <v>46370</v>
      </c>
      <c r="D23" s="46"/>
      <c r="E23" s="47" t="s">
        <v>17</v>
      </c>
      <c r="F23" s="63"/>
      <c r="G23" s="15" t="s">
        <v>27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60" customFormat="1" ht="18" customHeight="1" x14ac:dyDescent="0.25">
      <c r="A24" s="14"/>
      <c r="B24" s="44" t="s">
        <v>19</v>
      </c>
      <c r="C24" s="45">
        <f>SUM(C15,C18,C21)</f>
        <v>81602</v>
      </c>
      <c r="D24" s="46"/>
      <c r="E24" s="47" t="s">
        <v>20</v>
      </c>
      <c r="F24" s="63"/>
      <c r="G24" s="15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ht="23.25" customHeight="1" thickBot="1" x14ac:dyDescent="0.3">
      <c r="A25" s="64"/>
      <c r="B25" s="65" t="s">
        <v>21</v>
      </c>
      <c r="C25" s="66">
        <f>SUM(C16,C19,C22)</f>
        <v>127972</v>
      </c>
      <c r="D25" s="67"/>
      <c r="E25" s="68" t="s">
        <v>11</v>
      </c>
      <c r="F25" s="69"/>
      <c r="G25" s="7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5.75" customHeight="1" x14ac:dyDescent="0.25">
      <c r="A26" s="71"/>
      <c r="B26" s="71"/>
      <c r="C26" s="72"/>
      <c r="D26" s="72"/>
      <c r="E26" s="72"/>
      <c r="F26" s="71"/>
      <c r="G26" s="7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ht="19.5" customHeight="1" x14ac:dyDescent="0.25">
      <c r="A27" s="73" t="s">
        <v>28</v>
      </c>
      <c r="K27" s="74" t="s">
        <v>29</v>
      </c>
    </row>
    <row r="28" spans="1:18" ht="19.5" customHeight="1" x14ac:dyDescent="0.25">
      <c r="A28" s="2"/>
    </row>
    <row r="29" spans="1:18" ht="18" customHeight="1" x14ac:dyDescent="0.25">
      <c r="A29" s="4" t="s">
        <v>30</v>
      </c>
      <c r="B29" s="75"/>
      <c r="C29" s="75"/>
      <c r="D29" s="75"/>
      <c r="E29" s="75"/>
    </row>
    <row r="30" spans="1:18" ht="18" customHeight="1" thickBot="1" x14ac:dyDescent="0.3">
      <c r="A30" s="75"/>
      <c r="B30" s="76"/>
      <c r="C30" s="76"/>
      <c r="F30" s="77" t="s">
        <v>31</v>
      </c>
    </row>
    <row r="31" spans="1:18" ht="18.75" customHeight="1" thickBot="1" x14ac:dyDescent="0.3">
      <c r="A31" s="78" t="s">
        <v>32</v>
      </c>
      <c r="B31" s="79">
        <v>2021</v>
      </c>
      <c r="C31" s="79"/>
      <c r="D31" s="80" t="s">
        <v>33</v>
      </c>
      <c r="E31" s="81"/>
      <c r="F31" s="81"/>
      <c r="G31" s="81"/>
    </row>
    <row r="32" spans="1:18" ht="21" customHeight="1" x14ac:dyDescent="0.25">
      <c r="A32" s="82" t="s">
        <v>34</v>
      </c>
      <c r="B32" s="83">
        <f>SUM(B33:C43)</f>
        <v>52633</v>
      </c>
      <c r="C32" s="84"/>
      <c r="D32" s="85" t="s">
        <v>35</v>
      </c>
      <c r="E32" s="86"/>
      <c r="F32" s="87"/>
      <c r="G32" s="87"/>
    </row>
    <row r="33" spans="1:7" ht="16.5" customHeight="1" x14ac:dyDescent="0.25">
      <c r="A33" s="88" t="s">
        <v>36</v>
      </c>
      <c r="B33" s="89">
        <v>451</v>
      </c>
      <c r="C33" s="90"/>
      <c r="D33" s="91" t="s">
        <v>37</v>
      </c>
      <c r="E33" s="92"/>
      <c r="F33" s="93"/>
      <c r="G33" s="93"/>
    </row>
    <row r="34" spans="1:7" ht="16.5" customHeight="1" x14ac:dyDescent="0.25">
      <c r="A34" s="94" t="s">
        <v>38</v>
      </c>
      <c r="B34" s="95">
        <v>2143</v>
      </c>
      <c r="C34" s="96"/>
      <c r="D34" s="97" t="s">
        <v>39</v>
      </c>
      <c r="E34" s="98"/>
      <c r="F34" s="93"/>
      <c r="G34" s="93"/>
    </row>
    <row r="35" spans="1:7" ht="16.5" customHeight="1" x14ac:dyDescent="0.25">
      <c r="A35" s="88" t="s">
        <v>40</v>
      </c>
      <c r="B35" s="89">
        <v>5633</v>
      </c>
      <c r="C35" s="90"/>
      <c r="D35" s="91" t="s">
        <v>41</v>
      </c>
      <c r="E35" s="92"/>
      <c r="F35" s="93"/>
      <c r="G35" s="93"/>
    </row>
    <row r="36" spans="1:7" ht="16.5" customHeight="1" x14ac:dyDescent="0.25">
      <c r="A36" s="94" t="s">
        <v>42</v>
      </c>
      <c r="B36" s="95">
        <v>1710</v>
      </c>
      <c r="C36" s="96"/>
      <c r="D36" s="97" t="s">
        <v>43</v>
      </c>
      <c r="E36" s="98"/>
      <c r="F36" s="93"/>
      <c r="G36" s="93"/>
    </row>
    <row r="37" spans="1:7" ht="16.5" customHeight="1" x14ac:dyDescent="0.25">
      <c r="A37" s="88" t="s">
        <v>44</v>
      </c>
      <c r="B37" s="89">
        <v>3682</v>
      </c>
      <c r="C37" s="90"/>
      <c r="D37" s="91" t="s">
        <v>45</v>
      </c>
      <c r="E37" s="92"/>
      <c r="F37" s="93"/>
      <c r="G37" s="93"/>
    </row>
    <row r="38" spans="1:7" ht="16.5" customHeight="1" x14ac:dyDescent="0.25">
      <c r="A38" s="94" t="s">
        <v>46</v>
      </c>
      <c r="B38" s="99">
        <v>15095</v>
      </c>
      <c r="C38" s="100"/>
      <c r="D38" s="97" t="s">
        <v>47</v>
      </c>
      <c r="E38" s="98"/>
      <c r="F38" s="93"/>
      <c r="G38" s="93"/>
    </row>
    <row r="39" spans="1:7" ht="16.5" customHeight="1" x14ac:dyDescent="0.25">
      <c r="A39" s="88" t="s">
        <v>48</v>
      </c>
      <c r="B39" s="101">
        <v>1965</v>
      </c>
      <c r="C39" s="102"/>
      <c r="D39" s="91" t="s">
        <v>49</v>
      </c>
      <c r="E39" s="92"/>
      <c r="F39" s="93"/>
      <c r="G39" s="93"/>
    </row>
    <row r="40" spans="1:7" ht="16.5" customHeight="1" x14ac:dyDescent="0.25">
      <c r="A40" s="94" t="s">
        <v>50</v>
      </c>
      <c r="B40" s="103">
        <v>190</v>
      </c>
      <c r="C40" s="104"/>
      <c r="D40" s="97" t="s">
        <v>51</v>
      </c>
      <c r="E40" s="98"/>
      <c r="F40" s="93"/>
      <c r="G40" s="93"/>
    </row>
    <row r="41" spans="1:7" ht="16.5" customHeight="1" x14ac:dyDescent="0.25">
      <c r="A41" s="88" t="s">
        <v>52</v>
      </c>
      <c r="B41" s="101">
        <v>4356</v>
      </c>
      <c r="C41" s="102"/>
      <c r="D41" s="91" t="s">
        <v>53</v>
      </c>
      <c r="E41" s="92"/>
      <c r="F41" s="93"/>
      <c r="G41" s="93"/>
    </row>
    <row r="42" spans="1:7" ht="16.5" customHeight="1" x14ac:dyDescent="0.25">
      <c r="A42" s="94" t="s">
        <v>54</v>
      </c>
      <c r="B42" s="103">
        <v>911</v>
      </c>
      <c r="C42" s="104"/>
      <c r="D42" s="97" t="s">
        <v>55</v>
      </c>
      <c r="E42" s="98"/>
      <c r="F42" s="93"/>
      <c r="G42" s="93"/>
    </row>
    <row r="43" spans="1:7" ht="16.5" customHeight="1" x14ac:dyDescent="0.25">
      <c r="A43" s="88" t="s">
        <v>56</v>
      </c>
      <c r="B43" s="101">
        <v>16497</v>
      </c>
      <c r="C43" s="102"/>
      <c r="D43" s="105" t="s">
        <v>57</v>
      </c>
      <c r="E43" s="106"/>
      <c r="F43" s="93"/>
      <c r="G43" s="93"/>
    </row>
    <row r="44" spans="1:7" ht="16.5" customHeight="1" x14ac:dyDescent="0.25">
      <c r="A44" s="107" t="s">
        <v>58</v>
      </c>
      <c r="B44" s="108">
        <f>SUM(B45:C49)</f>
        <v>10672</v>
      </c>
      <c r="C44" s="109"/>
      <c r="D44" s="110" t="s">
        <v>59</v>
      </c>
      <c r="E44" s="86"/>
      <c r="F44" s="111"/>
      <c r="G44" s="111"/>
    </row>
    <row r="45" spans="1:7" ht="16.5" customHeight="1" x14ac:dyDescent="0.25">
      <c r="A45" s="112" t="s">
        <v>60</v>
      </c>
      <c r="B45" s="113">
        <v>503</v>
      </c>
      <c r="C45" s="114"/>
      <c r="D45" s="115" t="s">
        <v>61</v>
      </c>
      <c r="E45" s="98"/>
      <c r="F45" s="93"/>
      <c r="G45" s="93"/>
    </row>
    <row r="46" spans="1:7" ht="16.5" customHeight="1" x14ac:dyDescent="0.25">
      <c r="A46" s="94" t="s">
        <v>62</v>
      </c>
      <c r="B46" s="116">
        <v>7516</v>
      </c>
      <c r="C46" s="117"/>
      <c r="D46" s="97" t="s">
        <v>63</v>
      </c>
      <c r="E46" s="98"/>
      <c r="F46" s="118"/>
      <c r="G46" s="118"/>
    </row>
    <row r="47" spans="1:7" ht="16.5" customHeight="1" x14ac:dyDescent="0.25">
      <c r="A47" s="112" t="s">
        <v>64</v>
      </c>
      <c r="B47" s="119">
        <v>533</v>
      </c>
      <c r="C47" s="120"/>
      <c r="D47" s="115" t="s">
        <v>65</v>
      </c>
      <c r="E47" s="98"/>
      <c r="F47" s="118"/>
      <c r="G47" s="118"/>
    </row>
    <row r="48" spans="1:7" ht="16.5" customHeight="1" x14ac:dyDescent="0.25">
      <c r="A48" s="94" t="s">
        <v>66</v>
      </c>
      <c r="B48" s="121">
        <v>1710</v>
      </c>
      <c r="C48" s="122"/>
      <c r="D48" s="97" t="s">
        <v>67</v>
      </c>
      <c r="E48" s="98"/>
      <c r="F48" s="118"/>
      <c r="G48" s="118"/>
    </row>
    <row r="49" spans="1:18" ht="16.5" customHeight="1" x14ac:dyDescent="0.25">
      <c r="A49" s="112" t="s">
        <v>68</v>
      </c>
      <c r="B49" s="119">
        <v>410</v>
      </c>
      <c r="C49" s="120"/>
      <c r="D49" s="115" t="s">
        <v>69</v>
      </c>
      <c r="E49" s="98"/>
      <c r="F49" s="118"/>
      <c r="G49" s="118"/>
    </row>
    <row r="50" spans="1:18" s="129" customFormat="1" ht="21" customHeight="1" thickBot="1" x14ac:dyDescent="0.3">
      <c r="A50" s="123" t="s">
        <v>70</v>
      </c>
      <c r="B50" s="124">
        <f>SUM(B32,B44)</f>
        <v>63305</v>
      </c>
      <c r="C50" s="125"/>
      <c r="D50" s="126" t="s">
        <v>11</v>
      </c>
      <c r="E50" s="127"/>
      <c r="F50" s="128"/>
      <c r="G50" s="128"/>
    </row>
    <row r="52" spans="1:18" s="129" customFormat="1" ht="19.5" customHeight="1" thickBot="1" x14ac:dyDescent="0.3">
      <c r="A52" s="130" t="s">
        <v>71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 t="s">
        <v>72</v>
      </c>
    </row>
    <row r="53" spans="1:18" ht="15.75" thickBot="1" x14ac:dyDescent="0.3">
      <c r="A53" s="30" t="s">
        <v>4</v>
      </c>
      <c r="B53" s="131" t="s">
        <v>73</v>
      </c>
      <c r="C53" s="6"/>
      <c r="D53" s="6"/>
      <c r="E53" s="132"/>
      <c r="F53" s="131" t="s">
        <v>74</v>
      </c>
      <c r="G53" s="6"/>
      <c r="H53" s="6"/>
      <c r="I53" s="132"/>
      <c r="J53" s="131" t="s">
        <v>75</v>
      </c>
      <c r="K53" s="6"/>
      <c r="L53" s="6"/>
      <c r="M53" s="132"/>
      <c r="N53" s="131" t="s">
        <v>76</v>
      </c>
      <c r="O53" s="6"/>
      <c r="P53" s="6"/>
      <c r="Q53" s="132"/>
      <c r="R53" s="30" t="s">
        <v>5</v>
      </c>
    </row>
    <row r="54" spans="1:18" x14ac:dyDescent="0.25">
      <c r="A54" s="8" t="s">
        <v>32</v>
      </c>
      <c r="B54" s="133" t="s">
        <v>15</v>
      </c>
      <c r="C54" s="134" t="s">
        <v>22</v>
      </c>
      <c r="D54" s="135" t="s">
        <v>24</v>
      </c>
      <c r="E54" s="136" t="s">
        <v>21</v>
      </c>
      <c r="F54" s="133" t="s">
        <v>15</v>
      </c>
      <c r="G54" s="134" t="s">
        <v>22</v>
      </c>
      <c r="H54" s="135" t="s">
        <v>24</v>
      </c>
      <c r="I54" s="137" t="s">
        <v>21</v>
      </c>
      <c r="J54" s="133" t="s">
        <v>15</v>
      </c>
      <c r="K54" s="134" t="s">
        <v>22</v>
      </c>
      <c r="L54" s="135" t="s">
        <v>24</v>
      </c>
      <c r="M54" s="137" t="s">
        <v>21</v>
      </c>
      <c r="N54" s="133" t="s">
        <v>15</v>
      </c>
      <c r="O54" s="134" t="s">
        <v>22</v>
      </c>
      <c r="P54" s="135" t="s">
        <v>24</v>
      </c>
      <c r="Q54" s="137" t="s">
        <v>21</v>
      </c>
      <c r="R54" s="8" t="s">
        <v>33</v>
      </c>
    </row>
    <row r="55" spans="1:18" ht="15.75" thickBot="1" x14ac:dyDescent="0.3">
      <c r="A55" s="21"/>
      <c r="B55" s="138" t="s">
        <v>18</v>
      </c>
      <c r="C55" s="139" t="s">
        <v>23</v>
      </c>
      <c r="D55" s="140" t="s">
        <v>25</v>
      </c>
      <c r="E55" s="141" t="s">
        <v>11</v>
      </c>
      <c r="F55" s="138" t="s">
        <v>18</v>
      </c>
      <c r="G55" s="139" t="s">
        <v>23</v>
      </c>
      <c r="H55" s="140" t="s">
        <v>25</v>
      </c>
      <c r="I55" s="141" t="s">
        <v>11</v>
      </c>
      <c r="J55" s="138" t="s">
        <v>18</v>
      </c>
      <c r="K55" s="139" t="s">
        <v>23</v>
      </c>
      <c r="L55" s="140" t="s">
        <v>25</v>
      </c>
      <c r="M55" s="141" t="s">
        <v>11</v>
      </c>
      <c r="N55" s="138" t="s">
        <v>18</v>
      </c>
      <c r="O55" s="139" t="s">
        <v>23</v>
      </c>
      <c r="P55" s="140" t="s">
        <v>25</v>
      </c>
      <c r="Q55" s="141" t="s">
        <v>11</v>
      </c>
      <c r="R55" s="21"/>
    </row>
    <row r="56" spans="1:18" ht="15.75" customHeight="1" x14ac:dyDescent="0.25">
      <c r="A56" s="142" t="s">
        <v>77</v>
      </c>
      <c r="B56" s="143">
        <v>248</v>
      </c>
      <c r="C56" s="143">
        <v>213</v>
      </c>
      <c r="D56" s="143">
        <v>4</v>
      </c>
      <c r="E56" s="143">
        <f>SUM(B56:D56)</f>
        <v>465</v>
      </c>
      <c r="F56" s="143">
        <v>249</v>
      </c>
      <c r="G56" s="143">
        <v>212</v>
      </c>
      <c r="H56" s="143">
        <v>4</v>
      </c>
      <c r="I56" s="143">
        <f>SUM(F56:H56)</f>
        <v>465</v>
      </c>
      <c r="J56" s="144">
        <v>248</v>
      </c>
      <c r="K56" s="144">
        <v>213</v>
      </c>
      <c r="L56" s="144">
        <v>4</v>
      </c>
      <c r="M56" s="144">
        <f>SUM(J56:L56)</f>
        <v>465</v>
      </c>
      <c r="N56" s="144">
        <v>239</v>
      </c>
      <c r="O56" s="145">
        <v>208</v>
      </c>
      <c r="P56" s="144">
        <v>4</v>
      </c>
      <c r="Q56" s="144">
        <f>SUM(N56:P56)</f>
        <v>451</v>
      </c>
      <c r="R56" s="146" t="s">
        <v>37</v>
      </c>
    </row>
    <row r="57" spans="1:18" ht="15.75" customHeight="1" x14ac:dyDescent="0.25">
      <c r="A57" s="51" t="s">
        <v>38</v>
      </c>
      <c r="B57" s="147">
        <v>1351</v>
      </c>
      <c r="C57" s="147">
        <v>901</v>
      </c>
      <c r="D57" s="147">
        <v>9</v>
      </c>
      <c r="E57" s="147">
        <f>SUM(B57:D57)</f>
        <v>2261</v>
      </c>
      <c r="F57" s="147">
        <v>1360</v>
      </c>
      <c r="G57" s="147">
        <v>899</v>
      </c>
      <c r="H57" s="147">
        <v>10</v>
      </c>
      <c r="I57" s="147">
        <f>SUM(F57:H57)</f>
        <v>2269</v>
      </c>
      <c r="J57" s="148">
        <v>1358</v>
      </c>
      <c r="K57" s="148">
        <v>897</v>
      </c>
      <c r="L57" s="149">
        <v>10</v>
      </c>
      <c r="M57" s="149">
        <f>SUM(J57:L57)</f>
        <v>2265</v>
      </c>
      <c r="N57" s="149">
        <v>1278</v>
      </c>
      <c r="O57" s="149">
        <v>855</v>
      </c>
      <c r="P57" s="147">
        <v>10</v>
      </c>
      <c r="Q57" s="150">
        <f>SUM(N57:P57)</f>
        <v>2143</v>
      </c>
      <c r="R57" s="151" t="s">
        <v>39</v>
      </c>
    </row>
    <row r="58" spans="1:18" ht="15.75" customHeight="1" x14ac:dyDescent="0.25">
      <c r="A58" s="40" t="s">
        <v>40</v>
      </c>
      <c r="B58" s="152">
        <v>2894</v>
      </c>
      <c r="C58" s="152">
        <v>2792</v>
      </c>
      <c r="D58" s="152">
        <v>31</v>
      </c>
      <c r="E58" s="152">
        <f t="shared" ref="E58:E74" si="0">SUM(B58:D58)</f>
        <v>5717</v>
      </c>
      <c r="F58" s="152">
        <v>2896</v>
      </c>
      <c r="G58" s="152">
        <v>2798</v>
      </c>
      <c r="H58" s="152">
        <v>31</v>
      </c>
      <c r="I58" s="152">
        <f t="shared" ref="I58:I74" si="1">SUM(F58:H58)</f>
        <v>5725</v>
      </c>
      <c r="J58" s="153">
        <v>2888</v>
      </c>
      <c r="K58" s="153">
        <v>2790</v>
      </c>
      <c r="L58" s="154">
        <v>30</v>
      </c>
      <c r="M58" s="154">
        <f t="shared" ref="M58:M66" si="2">SUM(J58:L58)</f>
        <v>5708</v>
      </c>
      <c r="N58" s="154">
        <v>2838</v>
      </c>
      <c r="O58" s="154">
        <v>2765</v>
      </c>
      <c r="P58" s="152">
        <v>30</v>
      </c>
      <c r="Q58" s="155">
        <f t="shared" ref="Q58:Q66" si="3">SUM(N58:P58)</f>
        <v>5633</v>
      </c>
      <c r="R58" s="156" t="s">
        <v>41</v>
      </c>
    </row>
    <row r="59" spans="1:18" ht="15.75" customHeight="1" x14ac:dyDescent="0.25">
      <c r="A59" s="51" t="s">
        <v>78</v>
      </c>
      <c r="B59" s="147">
        <v>1147</v>
      </c>
      <c r="C59" s="147">
        <v>630</v>
      </c>
      <c r="D59" s="147">
        <v>11</v>
      </c>
      <c r="E59" s="147">
        <f t="shared" si="0"/>
        <v>1788</v>
      </c>
      <c r="F59" s="147">
        <v>1141</v>
      </c>
      <c r="G59" s="147">
        <v>636</v>
      </c>
      <c r="H59" s="147">
        <v>11</v>
      </c>
      <c r="I59" s="147">
        <f t="shared" si="1"/>
        <v>1788</v>
      </c>
      <c r="J59" s="148">
        <v>1140</v>
      </c>
      <c r="K59" s="148">
        <v>635</v>
      </c>
      <c r="L59" s="149">
        <v>10</v>
      </c>
      <c r="M59" s="149">
        <f t="shared" si="2"/>
        <v>1785</v>
      </c>
      <c r="N59" s="149">
        <v>1093</v>
      </c>
      <c r="O59" s="149">
        <v>607</v>
      </c>
      <c r="P59" s="147">
        <v>10</v>
      </c>
      <c r="Q59" s="150">
        <f t="shared" si="3"/>
        <v>1710</v>
      </c>
      <c r="R59" s="151" t="s">
        <v>43</v>
      </c>
    </row>
    <row r="60" spans="1:18" ht="15.75" customHeight="1" x14ac:dyDescent="0.25">
      <c r="A60" s="40" t="s">
        <v>44</v>
      </c>
      <c r="B60" s="152">
        <v>2234</v>
      </c>
      <c r="C60" s="152">
        <v>1504</v>
      </c>
      <c r="D60" s="152">
        <v>29</v>
      </c>
      <c r="E60" s="152">
        <f t="shared" si="0"/>
        <v>3767</v>
      </c>
      <c r="F60" s="152">
        <v>2235</v>
      </c>
      <c r="G60" s="152">
        <v>1502</v>
      </c>
      <c r="H60" s="152">
        <v>28</v>
      </c>
      <c r="I60" s="152">
        <f t="shared" si="1"/>
        <v>3765</v>
      </c>
      <c r="J60" s="153">
        <v>2223</v>
      </c>
      <c r="K60" s="153">
        <v>1508</v>
      </c>
      <c r="L60" s="154">
        <v>29</v>
      </c>
      <c r="M60" s="154">
        <f t="shared" si="2"/>
        <v>3760</v>
      </c>
      <c r="N60" s="154">
        <v>2178</v>
      </c>
      <c r="O60" s="154">
        <v>1475</v>
      </c>
      <c r="P60" s="152">
        <v>29</v>
      </c>
      <c r="Q60" s="155">
        <f t="shared" si="3"/>
        <v>3682</v>
      </c>
      <c r="R60" s="156" t="s">
        <v>45</v>
      </c>
    </row>
    <row r="61" spans="1:18" ht="15.75" customHeight="1" x14ac:dyDescent="0.25">
      <c r="A61" s="51" t="s">
        <v>79</v>
      </c>
      <c r="B61" s="147">
        <v>8430</v>
      </c>
      <c r="C61" s="147">
        <v>6652</v>
      </c>
      <c r="D61" s="147">
        <v>225</v>
      </c>
      <c r="E61" s="147">
        <f t="shared" si="0"/>
        <v>15307</v>
      </c>
      <c r="F61" s="147">
        <v>8448</v>
      </c>
      <c r="G61" s="147">
        <v>6656</v>
      </c>
      <c r="H61" s="147">
        <v>241</v>
      </c>
      <c r="I61" s="147">
        <f t="shared" si="1"/>
        <v>15345</v>
      </c>
      <c r="J61" s="148">
        <v>8402</v>
      </c>
      <c r="K61" s="148">
        <v>6645</v>
      </c>
      <c r="L61" s="149">
        <v>241</v>
      </c>
      <c r="M61" s="149">
        <f t="shared" si="2"/>
        <v>15288</v>
      </c>
      <c r="N61" s="149">
        <v>8275</v>
      </c>
      <c r="O61" s="149">
        <v>6579</v>
      </c>
      <c r="P61" s="147">
        <v>241</v>
      </c>
      <c r="Q61" s="150">
        <f t="shared" si="3"/>
        <v>15095</v>
      </c>
      <c r="R61" s="151" t="s">
        <v>47</v>
      </c>
    </row>
    <row r="62" spans="1:18" ht="15.75" customHeight="1" x14ac:dyDescent="0.25">
      <c r="A62" s="40" t="s">
        <v>48</v>
      </c>
      <c r="B62" s="152">
        <v>1101</v>
      </c>
      <c r="C62" s="152">
        <v>863</v>
      </c>
      <c r="D62" s="152">
        <v>12</v>
      </c>
      <c r="E62" s="152">
        <f t="shared" si="0"/>
        <v>1976</v>
      </c>
      <c r="F62" s="152">
        <v>1114</v>
      </c>
      <c r="G62" s="152">
        <v>869</v>
      </c>
      <c r="H62" s="152">
        <v>13</v>
      </c>
      <c r="I62" s="152">
        <f t="shared" si="1"/>
        <v>1996</v>
      </c>
      <c r="J62" s="153">
        <v>1106</v>
      </c>
      <c r="K62" s="153">
        <v>868</v>
      </c>
      <c r="L62" s="154">
        <v>13</v>
      </c>
      <c r="M62" s="154">
        <f t="shared" si="2"/>
        <v>1987</v>
      </c>
      <c r="N62" s="154">
        <v>1094</v>
      </c>
      <c r="O62" s="154">
        <v>858</v>
      </c>
      <c r="P62" s="152">
        <v>13</v>
      </c>
      <c r="Q62" s="155">
        <f t="shared" si="3"/>
        <v>1965</v>
      </c>
      <c r="R62" s="156" t="s">
        <v>49</v>
      </c>
    </row>
    <row r="63" spans="1:18" ht="15.75" customHeight="1" x14ac:dyDescent="0.25">
      <c r="A63" s="51" t="s">
        <v>50</v>
      </c>
      <c r="B63" s="147">
        <v>135</v>
      </c>
      <c r="C63" s="147">
        <v>56</v>
      </c>
      <c r="D63" s="147">
        <v>0</v>
      </c>
      <c r="E63" s="147">
        <f t="shared" si="0"/>
        <v>191</v>
      </c>
      <c r="F63" s="157">
        <v>135</v>
      </c>
      <c r="G63" s="157">
        <v>58</v>
      </c>
      <c r="H63" s="157">
        <v>0</v>
      </c>
      <c r="I63" s="147">
        <f t="shared" si="1"/>
        <v>193</v>
      </c>
      <c r="J63" s="148">
        <v>135</v>
      </c>
      <c r="K63" s="148">
        <v>59</v>
      </c>
      <c r="L63" s="149">
        <v>0</v>
      </c>
      <c r="M63" s="149">
        <f t="shared" si="2"/>
        <v>194</v>
      </c>
      <c r="N63" s="149">
        <v>132</v>
      </c>
      <c r="O63" s="149">
        <v>58</v>
      </c>
      <c r="P63" s="147">
        <v>0</v>
      </c>
      <c r="Q63" s="150">
        <f t="shared" si="3"/>
        <v>190</v>
      </c>
      <c r="R63" s="151" t="s">
        <v>51</v>
      </c>
    </row>
    <row r="64" spans="1:18" ht="15.75" customHeight="1" x14ac:dyDescent="0.25">
      <c r="A64" s="40" t="s">
        <v>52</v>
      </c>
      <c r="B64" s="152">
        <v>2597</v>
      </c>
      <c r="C64" s="152">
        <v>1812</v>
      </c>
      <c r="D64" s="152">
        <v>3</v>
      </c>
      <c r="E64" s="152">
        <f t="shared" si="0"/>
        <v>4412</v>
      </c>
      <c r="F64" s="152">
        <v>2594</v>
      </c>
      <c r="G64" s="152">
        <v>1820</v>
      </c>
      <c r="H64" s="152">
        <v>3</v>
      </c>
      <c r="I64" s="152">
        <f t="shared" si="1"/>
        <v>4417</v>
      </c>
      <c r="J64" s="153">
        <v>2605</v>
      </c>
      <c r="K64" s="153">
        <v>1823</v>
      </c>
      <c r="L64" s="154">
        <v>3</v>
      </c>
      <c r="M64" s="154">
        <f t="shared" si="2"/>
        <v>4431</v>
      </c>
      <c r="N64" s="154">
        <v>2555</v>
      </c>
      <c r="O64" s="154">
        <v>1798</v>
      </c>
      <c r="P64" s="152">
        <v>3</v>
      </c>
      <c r="Q64" s="155">
        <f t="shared" si="3"/>
        <v>4356</v>
      </c>
      <c r="R64" s="156" t="s">
        <v>53</v>
      </c>
    </row>
    <row r="65" spans="1:18" ht="15.75" customHeight="1" x14ac:dyDescent="0.25">
      <c r="A65" s="51" t="s">
        <v>54</v>
      </c>
      <c r="B65" s="157">
        <v>612</v>
      </c>
      <c r="C65" s="157">
        <v>321</v>
      </c>
      <c r="D65" s="157">
        <v>2</v>
      </c>
      <c r="E65" s="147">
        <f t="shared" si="0"/>
        <v>935</v>
      </c>
      <c r="F65" s="157">
        <v>618</v>
      </c>
      <c r="G65" s="157">
        <v>323</v>
      </c>
      <c r="H65" s="157">
        <v>2</v>
      </c>
      <c r="I65" s="147">
        <f t="shared" si="1"/>
        <v>943</v>
      </c>
      <c r="J65" s="148">
        <v>616</v>
      </c>
      <c r="K65" s="148">
        <v>320</v>
      </c>
      <c r="L65" s="149">
        <v>2</v>
      </c>
      <c r="M65" s="149">
        <f t="shared" si="2"/>
        <v>938</v>
      </c>
      <c r="N65" s="149">
        <v>598</v>
      </c>
      <c r="O65" s="149">
        <v>311</v>
      </c>
      <c r="P65" s="147">
        <v>2</v>
      </c>
      <c r="Q65" s="150">
        <f t="shared" si="3"/>
        <v>911</v>
      </c>
      <c r="R65" s="151" t="s">
        <v>55</v>
      </c>
    </row>
    <row r="66" spans="1:18" ht="15.75" customHeight="1" x14ac:dyDescent="0.25">
      <c r="A66" s="40" t="s">
        <v>56</v>
      </c>
      <c r="B66" s="152">
        <v>8914</v>
      </c>
      <c r="C66" s="152">
        <v>7740</v>
      </c>
      <c r="D66" s="152">
        <v>137</v>
      </c>
      <c r="E66" s="152">
        <f t="shared" si="0"/>
        <v>16791</v>
      </c>
      <c r="F66" s="152">
        <v>8908</v>
      </c>
      <c r="G66" s="152">
        <v>7772</v>
      </c>
      <c r="H66" s="152">
        <v>139</v>
      </c>
      <c r="I66" s="152">
        <f t="shared" si="1"/>
        <v>16819</v>
      </c>
      <c r="J66" s="153">
        <v>8886</v>
      </c>
      <c r="K66" s="155">
        <v>7753</v>
      </c>
      <c r="L66" s="154">
        <v>139</v>
      </c>
      <c r="M66" s="154">
        <f t="shared" si="2"/>
        <v>16778</v>
      </c>
      <c r="N66" s="154">
        <v>8708</v>
      </c>
      <c r="O66" s="154">
        <v>7650</v>
      </c>
      <c r="P66" s="152">
        <v>139</v>
      </c>
      <c r="Q66" s="155">
        <f t="shared" si="3"/>
        <v>16497</v>
      </c>
      <c r="R66" s="158" t="s">
        <v>57</v>
      </c>
    </row>
    <row r="67" spans="1:18" ht="15.75" customHeight="1" x14ac:dyDescent="0.25">
      <c r="A67" s="51" t="s">
        <v>80</v>
      </c>
      <c r="B67" s="159">
        <f>SUM(B56:B66)</f>
        <v>29663</v>
      </c>
      <c r="C67" s="159">
        <f t="shared" ref="C67:H67" si="4">SUM(C56:C66)</f>
        <v>23484</v>
      </c>
      <c r="D67" s="159">
        <f t="shared" si="4"/>
        <v>463</v>
      </c>
      <c r="E67" s="159">
        <f t="shared" si="0"/>
        <v>53610</v>
      </c>
      <c r="F67" s="159">
        <f t="shared" si="4"/>
        <v>29698</v>
      </c>
      <c r="G67" s="159">
        <f t="shared" si="4"/>
        <v>23545</v>
      </c>
      <c r="H67" s="159">
        <f t="shared" si="4"/>
        <v>482</v>
      </c>
      <c r="I67" s="160">
        <f t="shared" si="1"/>
        <v>53725</v>
      </c>
      <c r="J67" s="161">
        <f>SUM(J56:J66)</f>
        <v>29607</v>
      </c>
      <c r="K67" s="161">
        <f t="shared" ref="K67:M67" si="5">SUM(K56:K66)</f>
        <v>23511</v>
      </c>
      <c r="L67" s="161">
        <f t="shared" si="5"/>
        <v>481</v>
      </c>
      <c r="M67" s="161">
        <f t="shared" si="5"/>
        <v>53599</v>
      </c>
      <c r="N67" s="161">
        <f>SUM(N56:N66)</f>
        <v>28988</v>
      </c>
      <c r="O67" s="161">
        <f t="shared" ref="O67:Q67" si="6">SUM(O56:O66)</f>
        <v>23164</v>
      </c>
      <c r="P67" s="161">
        <f t="shared" si="6"/>
        <v>481</v>
      </c>
      <c r="Q67" s="160">
        <f t="shared" si="6"/>
        <v>52633</v>
      </c>
      <c r="R67" s="162" t="s">
        <v>81</v>
      </c>
    </row>
    <row r="68" spans="1:18" ht="15.75" customHeight="1" x14ac:dyDescent="0.25">
      <c r="A68" s="40" t="s">
        <v>60</v>
      </c>
      <c r="B68" s="152">
        <v>331</v>
      </c>
      <c r="C68" s="152">
        <v>179</v>
      </c>
      <c r="D68" s="152">
        <v>3</v>
      </c>
      <c r="E68" s="152">
        <f>SUM(B68:D68)</f>
        <v>513</v>
      </c>
      <c r="F68" s="152">
        <v>334</v>
      </c>
      <c r="G68" s="152">
        <v>178</v>
      </c>
      <c r="H68" s="152">
        <v>2</v>
      </c>
      <c r="I68" s="152">
        <f t="shared" si="1"/>
        <v>514</v>
      </c>
      <c r="J68" s="152">
        <v>329</v>
      </c>
      <c r="K68" s="152">
        <v>179</v>
      </c>
      <c r="L68" s="152">
        <v>2</v>
      </c>
      <c r="M68" s="152">
        <f>SUM(J68:L68)</f>
        <v>510</v>
      </c>
      <c r="N68" s="152">
        <v>324</v>
      </c>
      <c r="O68" s="152">
        <v>177</v>
      </c>
      <c r="P68" s="152">
        <v>2</v>
      </c>
      <c r="Q68" s="152">
        <f>SUM(N68:P68)</f>
        <v>503</v>
      </c>
      <c r="R68" s="163" t="s">
        <v>61</v>
      </c>
    </row>
    <row r="69" spans="1:18" ht="15.75" customHeight="1" x14ac:dyDescent="0.25">
      <c r="A69" s="51" t="s">
        <v>62</v>
      </c>
      <c r="B69" s="147">
        <v>4290</v>
      </c>
      <c r="C69" s="147">
        <v>2823</v>
      </c>
      <c r="D69" s="147">
        <v>39</v>
      </c>
      <c r="E69" s="147">
        <f t="shared" si="0"/>
        <v>7152</v>
      </c>
      <c r="F69" s="147">
        <v>4576</v>
      </c>
      <c r="G69" s="147">
        <v>2980</v>
      </c>
      <c r="H69" s="147">
        <v>39</v>
      </c>
      <c r="I69" s="147">
        <f t="shared" si="1"/>
        <v>7595</v>
      </c>
      <c r="J69" s="147">
        <v>4557</v>
      </c>
      <c r="K69" s="147">
        <v>2965</v>
      </c>
      <c r="L69" s="147">
        <v>39</v>
      </c>
      <c r="M69" s="147">
        <f t="shared" ref="M69:M72" si="7">SUM(J69:L69)</f>
        <v>7561</v>
      </c>
      <c r="N69" s="147">
        <v>4520</v>
      </c>
      <c r="O69" s="147">
        <v>2957</v>
      </c>
      <c r="P69" s="147">
        <v>39</v>
      </c>
      <c r="Q69" s="147">
        <f t="shared" ref="Q69:Q72" si="8">SUM(N69:P69)</f>
        <v>7516</v>
      </c>
      <c r="R69" s="164" t="s">
        <v>63</v>
      </c>
    </row>
    <row r="70" spans="1:18" ht="15.75" customHeight="1" x14ac:dyDescent="0.25">
      <c r="A70" s="40" t="s">
        <v>64</v>
      </c>
      <c r="B70" s="152">
        <v>371</v>
      </c>
      <c r="C70" s="152">
        <v>174</v>
      </c>
      <c r="D70" s="152">
        <v>0</v>
      </c>
      <c r="E70" s="152">
        <f t="shared" si="0"/>
        <v>545</v>
      </c>
      <c r="F70" s="152">
        <v>365</v>
      </c>
      <c r="G70" s="152">
        <v>173</v>
      </c>
      <c r="H70" s="152">
        <v>0</v>
      </c>
      <c r="I70" s="152">
        <f t="shared" si="1"/>
        <v>538</v>
      </c>
      <c r="J70" s="152">
        <v>364</v>
      </c>
      <c r="K70" s="152">
        <v>173</v>
      </c>
      <c r="L70" s="152">
        <v>0</v>
      </c>
      <c r="M70" s="152">
        <f t="shared" si="7"/>
        <v>537</v>
      </c>
      <c r="N70" s="152">
        <v>361</v>
      </c>
      <c r="O70" s="152">
        <v>172</v>
      </c>
      <c r="P70" s="152">
        <v>0</v>
      </c>
      <c r="Q70" s="152">
        <f t="shared" si="8"/>
        <v>533</v>
      </c>
      <c r="R70" s="163" t="s">
        <v>65</v>
      </c>
    </row>
    <row r="71" spans="1:18" ht="15.75" customHeight="1" x14ac:dyDescent="0.25">
      <c r="A71" s="51" t="s">
        <v>66</v>
      </c>
      <c r="B71" s="147">
        <v>1183</v>
      </c>
      <c r="C71" s="147">
        <v>549</v>
      </c>
      <c r="D71" s="147">
        <v>4</v>
      </c>
      <c r="E71" s="147">
        <f t="shared" si="0"/>
        <v>1736</v>
      </c>
      <c r="F71" s="147">
        <v>1174</v>
      </c>
      <c r="G71" s="147">
        <v>547</v>
      </c>
      <c r="H71" s="147">
        <v>5</v>
      </c>
      <c r="I71" s="147">
        <f t="shared" si="1"/>
        <v>1726</v>
      </c>
      <c r="J71" s="147">
        <v>545</v>
      </c>
      <c r="K71" s="147">
        <v>173</v>
      </c>
      <c r="L71" s="147">
        <v>5</v>
      </c>
      <c r="M71" s="147">
        <f t="shared" si="7"/>
        <v>723</v>
      </c>
      <c r="N71" s="147">
        <v>1162</v>
      </c>
      <c r="O71" s="147">
        <v>543</v>
      </c>
      <c r="P71" s="147">
        <v>5</v>
      </c>
      <c r="Q71" s="147">
        <f t="shared" si="8"/>
        <v>1710</v>
      </c>
      <c r="R71" s="164" t="s">
        <v>67</v>
      </c>
    </row>
    <row r="72" spans="1:18" ht="15.75" customHeight="1" x14ac:dyDescent="0.25">
      <c r="A72" s="40" t="s">
        <v>68</v>
      </c>
      <c r="B72" s="152">
        <v>296</v>
      </c>
      <c r="C72" s="152">
        <v>117</v>
      </c>
      <c r="D72" s="152">
        <v>1</v>
      </c>
      <c r="E72" s="152">
        <f t="shared" si="0"/>
        <v>414</v>
      </c>
      <c r="F72" s="152">
        <v>294</v>
      </c>
      <c r="G72" s="152">
        <v>114</v>
      </c>
      <c r="H72" s="152">
        <v>1</v>
      </c>
      <c r="I72" s="152">
        <f t="shared" si="1"/>
        <v>409</v>
      </c>
      <c r="J72" s="152">
        <v>295</v>
      </c>
      <c r="K72" s="152">
        <v>117</v>
      </c>
      <c r="L72" s="152">
        <v>1</v>
      </c>
      <c r="M72" s="152">
        <f t="shared" si="7"/>
        <v>413</v>
      </c>
      <c r="N72" s="152">
        <v>293</v>
      </c>
      <c r="O72" s="152">
        <v>116</v>
      </c>
      <c r="P72" s="152">
        <v>1</v>
      </c>
      <c r="Q72" s="152">
        <f t="shared" si="8"/>
        <v>410</v>
      </c>
      <c r="R72" s="163" t="s">
        <v>69</v>
      </c>
    </row>
    <row r="73" spans="1:18" ht="15.75" customHeight="1" x14ac:dyDescent="0.25">
      <c r="A73" s="51" t="s">
        <v>82</v>
      </c>
      <c r="B73" s="159">
        <f>SUM(B68:B72)</f>
        <v>6471</v>
      </c>
      <c r="C73" s="159">
        <f t="shared" ref="C73:H73" si="9">SUM(C68:C72)</f>
        <v>3842</v>
      </c>
      <c r="D73" s="159">
        <f t="shared" si="9"/>
        <v>47</v>
      </c>
      <c r="E73" s="159">
        <f t="shared" si="0"/>
        <v>10360</v>
      </c>
      <c r="F73" s="159">
        <f t="shared" si="9"/>
        <v>6743</v>
      </c>
      <c r="G73" s="159">
        <f t="shared" si="9"/>
        <v>3992</v>
      </c>
      <c r="H73" s="159">
        <f t="shared" si="9"/>
        <v>47</v>
      </c>
      <c r="I73" s="160">
        <f t="shared" si="1"/>
        <v>10782</v>
      </c>
      <c r="J73" s="161">
        <f>SUM(J68:J72)</f>
        <v>6090</v>
      </c>
      <c r="K73" s="161">
        <f t="shared" ref="K73:M73" si="10">SUM(K68:K72)</f>
        <v>3607</v>
      </c>
      <c r="L73" s="161">
        <f t="shared" si="10"/>
        <v>47</v>
      </c>
      <c r="M73" s="161">
        <f t="shared" si="10"/>
        <v>9744</v>
      </c>
      <c r="N73" s="161">
        <f>SUM(N68:N72)</f>
        <v>6660</v>
      </c>
      <c r="O73" s="161">
        <f t="shared" ref="O73:Q73" si="11">SUM(O68:O72)</f>
        <v>3965</v>
      </c>
      <c r="P73" s="161">
        <f t="shared" si="11"/>
        <v>47</v>
      </c>
      <c r="Q73" s="160">
        <f t="shared" si="11"/>
        <v>10672</v>
      </c>
      <c r="R73" s="151" t="s">
        <v>83</v>
      </c>
    </row>
    <row r="74" spans="1:18" ht="20.25" customHeight="1" thickBot="1" x14ac:dyDescent="0.3">
      <c r="A74" s="165" t="s">
        <v>10</v>
      </c>
      <c r="B74" s="166">
        <f>SUM(B67,B73)</f>
        <v>36134</v>
      </c>
      <c r="C74" s="166">
        <f t="shared" ref="C74:H74" si="12">SUM(C67,C73)</f>
        <v>27326</v>
      </c>
      <c r="D74" s="166">
        <f t="shared" si="12"/>
        <v>510</v>
      </c>
      <c r="E74" s="166">
        <f t="shared" si="0"/>
        <v>63970</v>
      </c>
      <c r="F74" s="166">
        <f t="shared" si="12"/>
        <v>36441</v>
      </c>
      <c r="G74" s="166">
        <f t="shared" si="12"/>
        <v>27537</v>
      </c>
      <c r="H74" s="166">
        <f t="shared" si="12"/>
        <v>529</v>
      </c>
      <c r="I74" s="166">
        <f t="shared" si="1"/>
        <v>64507</v>
      </c>
      <c r="J74" s="167">
        <f>SUM(J67,J73)</f>
        <v>35697</v>
      </c>
      <c r="K74" s="167">
        <f t="shared" ref="K74:M74" si="13">SUM(K67,K73)</f>
        <v>27118</v>
      </c>
      <c r="L74" s="167">
        <f t="shared" si="13"/>
        <v>528</v>
      </c>
      <c r="M74" s="167">
        <f t="shared" si="13"/>
        <v>63343</v>
      </c>
      <c r="N74" s="167">
        <f>SUM(N67,N73)</f>
        <v>35648</v>
      </c>
      <c r="O74" s="167">
        <f t="shared" ref="O74:Q74" si="14">SUM(O67,O73)</f>
        <v>27129</v>
      </c>
      <c r="P74" s="167">
        <f t="shared" si="14"/>
        <v>528</v>
      </c>
      <c r="Q74" s="167">
        <f t="shared" si="14"/>
        <v>63305</v>
      </c>
      <c r="R74" s="168" t="s">
        <v>11</v>
      </c>
    </row>
  </sheetData>
  <mergeCells count="72">
    <mergeCell ref="A54:A55"/>
    <mergeCell ref="R54:R55"/>
    <mergeCell ref="B49:C49"/>
    <mergeCell ref="B50:C50"/>
    <mergeCell ref="B53:E53"/>
    <mergeCell ref="F53:I53"/>
    <mergeCell ref="J53:M53"/>
    <mergeCell ref="N53:Q53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A23:A25"/>
    <mergeCell ref="C23:D23"/>
    <mergeCell ref="E23:F23"/>
    <mergeCell ref="G23:G25"/>
    <mergeCell ref="C24:D24"/>
    <mergeCell ref="E24:F24"/>
    <mergeCell ref="C25:D25"/>
    <mergeCell ref="E25:F25"/>
    <mergeCell ref="A20:A22"/>
    <mergeCell ref="C20:D20"/>
    <mergeCell ref="E20:F20"/>
    <mergeCell ref="G20:G22"/>
    <mergeCell ref="C21:D21"/>
    <mergeCell ref="E21:F21"/>
    <mergeCell ref="C22:D22"/>
    <mergeCell ref="E22:F22"/>
    <mergeCell ref="A17:A19"/>
    <mergeCell ref="C17:D17"/>
    <mergeCell ref="E17:F17"/>
    <mergeCell ref="G17:G19"/>
    <mergeCell ref="C18:D18"/>
    <mergeCell ref="E18:F18"/>
    <mergeCell ref="C19:D19"/>
    <mergeCell ref="E19:F19"/>
    <mergeCell ref="C13:D13"/>
    <mergeCell ref="E13:F13"/>
    <mergeCell ref="A14:A16"/>
    <mergeCell ref="C14:D14"/>
    <mergeCell ref="E14:F14"/>
    <mergeCell ref="G14:G16"/>
    <mergeCell ref="C15:D15"/>
    <mergeCell ref="E15:F15"/>
    <mergeCell ref="C16:D16"/>
    <mergeCell ref="E16:F16"/>
    <mergeCell ref="A7:B7"/>
    <mergeCell ref="C7:E7"/>
    <mergeCell ref="F7:G7"/>
    <mergeCell ref="A8:B8"/>
    <mergeCell ref="C8:E8"/>
    <mergeCell ref="F8:G8"/>
    <mergeCell ref="A5:B5"/>
    <mergeCell ref="C5:E5"/>
    <mergeCell ref="F5:G5"/>
    <mergeCell ref="A6:B6"/>
    <mergeCell ref="C6:E6"/>
    <mergeCell ref="F6:G6"/>
  </mergeCells>
  <pageMargins left="0.7" right="0.7" top="0.75" bottom="0.75" header="0.3" footer="0.3"/>
  <pageSetup scale="3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الحسابات المفتوحة</vt:lpstr>
      <vt:lpstr>'الحسابات المفتوحة'!Print_Area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Baker Saleh</cp:lastModifiedBy>
  <dcterms:created xsi:type="dcterms:W3CDTF">2022-05-22T08:06:49Z</dcterms:created>
  <dcterms:modified xsi:type="dcterms:W3CDTF">2022-05-22T08:07:06Z</dcterms:modified>
</cp:coreProperties>
</file>